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xr:revisionPtr revIDLastSave="0" documentId="13_ncr:1_{516E1F6D-6391-470E-826D-9C8235BBC14A}" xr6:coauthVersionLast="44" xr6:coauthVersionMax="44" xr10:uidLastSave="{00000000-0000-0000-0000-000000000000}"/>
  <bookViews>
    <workbookView xWindow="-120" yWindow="-120" windowWidth="23280" windowHeight="12600" xr2:uid="{00000000-000D-0000-FFFF-FFFF00000000}"/>
  </bookViews>
  <sheets>
    <sheet name="PLEX V.2" sheetId="14" r:id="rId1"/>
    <sheet name="Estación Compartida" sheetId="11" r:id="rId2"/>
    <sheet name="Área de Producción" sheetId="13" r:id="rId3"/>
    <sheet name="Inventarios" sheetId="18" r:id="rId4"/>
    <sheet name="Proyectos Financiados" sheetId="16" r:id="rId5"/>
    <sheet name="Hoja1" sheetId="17" state="hidden" r:id="rId6"/>
  </sheets>
  <definedNames>
    <definedName name="CBWorkbookPriority" hidden="1">-2013105690</definedName>
    <definedName name="Estado_pozo">Hoja1!$B$8:$B$12</definedName>
    <definedName name="Estado_RIE">Hoja1!$B$16:$B$20</definedName>
    <definedName name="Moneda">Hoja1!$B$24:$B$25</definedName>
    <definedName name="Sistema_Levantamiento">Hoja1!$B$29:$B$34</definedName>
    <definedName name="Tipo_pozo">Hoja1!$B$3:$B$4</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28" i="13" l="1"/>
  <c r="J127" i="13"/>
  <c r="J126" i="13"/>
  <c r="J125" i="13"/>
  <c r="J124" i="13"/>
  <c r="J122" i="13"/>
  <c r="J121" i="13"/>
  <c r="J120" i="13"/>
  <c r="J119" i="13"/>
  <c r="J118" i="13"/>
  <c r="J117" i="13"/>
  <c r="J116" i="13"/>
  <c r="J115" i="13"/>
  <c r="J114" i="13"/>
  <c r="J113" i="13"/>
  <c r="J111" i="13"/>
  <c r="J110" i="13"/>
  <c r="J109" i="13"/>
  <c r="J108" i="13"/>
  <c r="J107" i="13"/>
  <c r="J106" i="13"/>
  <c r="J104" i="13"/>
  <c r="J103" i="13"/>
  <c r="J102" i="13"/>
  <c r="J100" i="13"/>
  <c r="J99" i="13"/>
  <c r="J98" i="13"/>
  <c r="J97" i="13"/>
  <c r="J95" i="13"/>
  <c r="J94" i="13"/>
  <c r="J93" i="13"/>
  <c r="J92" i="13"/>
  <c r="J91" i="13"/>
  <c r="J89" i="13"/>
  <c r="K43" i="14" l="1"/>
  <c r="P151" i="14"/>
  <c r="P150" i="14"/>
  <c r="P149" i="14"/>
  <c r="P148" i="14"/>
  <c r="P147" i="14"/>
  <c r="P146" i="14"/>
  <c r="P144" i="14"/>
  <c r="P143" i="14"/>
  <c r="P142" i="14"/>
  <c r="P141" i="14"/>
  <c r="P140" i="14"/>
  <c r="P139" i="14"/>
  <c r="L26" i="13" l="1"/>
  <c r="E85" i="14"/>
  <c r="C35" i="14" l="1"/>
  <c r="D35" i="14"/>
  <c r="E35" i="14"/>
  <c r="F35" i="14"/>
  <c r="G35" i="14"/>
  <c r="H35" i="14"/>
  <c r="J146" i="13" l="1"/>
  <c r="G129" i="13"/>
  <c r="G128" i="13"/>
  <c r="G127" i="13"/>
  <c r="G126" i="13"/>
  <c r="G125" i="13"/>
  <c r="G124" i="13"/>
  <c r="G123" i="13"/>
  <c r="G122" i="13"/>
  <c r="G121" i="13"/>
  <c r="G120" i="13"/>
  <c r="G119" i="13"/>
  <c r="G118" i="13"/>
  <c r="G117" i="13"/>
  <c r="G116" i="13"/>
  <c r="G115" i="13"/>
  <c r="G114" i="13"/>
  <c r="G113" i="13"/>
  <c r="G112" i="13"/>
  <c r="G111" i="13"/>
  <c r="G110" i="13"/>
  <c r="G109" i="13"/>
  <c r="G108" i="13"/>
  <c r="G107" i="13"/>
  <c r="G106" i="13"/>
  <c r="G105" i="13"/>
  <c r="G104" i="13"/>
  <c r="G103" i="13"/>
  <c r="G102" i="13"/>
  <c r="G101" i="13"/>
  <c r="G100" i="13"/>
  <c r="G99" i="13"/>
  <c r="G98" i="13"/>
  <c r="G97" i="13"/>
  <c r="G96" i="13"/>
  <c r="G95" i="13"/>
  <c r="G94" i="13"/>
  <c r="G93" i="13"/>
  <c r="G92" i="13"/>
  <c r="G91" i="13"/>
  <c r="G90" i="13"/>
  <c r="G89" i="13"/>
  <c r="G151" i="13"/>
  <c r="G150" i="13"/>
  <c r="G149" i="13"/>
  <c r="G148" i="13"/>
  <c r="G147" i="13"/>
  <c r="G146" i="13"/>
  <c r="G145" i="13"/>
  <c r="G144" i="13"/>
  <c r="G143" i="13"/>
  <c r="G142" i="13"/>
  <c r="G141" i="13"/>
  <c r="G140" i="13"/>
  <c r="G139" i="13"/>
  <c r="G138" i="13"/>
  <c r="G137" i="13"/>
  <c r="G136" i="13"/>
  <c r="G135" i="13"/>
  <c r="G134" i="13"/>
  <c r="G133" i="13"/>
  <c r="G161" i="13"/>
  <c r="G138" i="11"/>
  <c r="G126" i="11"/>
  <c r="G104" i="11"/>
  <c r="J123" i="11"/>
  <c r="J122" i="11"/>
  <c r="J121" i="11"/>
  <c r="J120" i="11"/>
  <c r="J119" i="11"/>
  <c r="J118" i="11"/>
  <c r="J117" i="11"/>
  <c r="J116" i="11"/>
  <c r="J115" i="11"/>
  <c r="J114" i="11"/>
  <c r="J113" i="11"/>
  <c r="J112" i="11"/>
  <c r="J111" i="11"/>
  <c r="J110" i="11"/>
  <c r="J109" i="11"/>
  <c r="G124" i="11"/>
  <c r="G123" i="11"/>
  <c r="G122" i="11"/>
  <c r="G121" i="11"/>
  <c r="G120" i="11"/>
  <c r="G119" i="11"/>
  <c r="G118" i="11"/>
  <c r="G117" i="11"/>
  <c r="G116" i="11"/>
  <c r="G115" i="11"/>
  <c r="G114" i="11"/>
  <c r="G113" i="11"/>
  <c r="G112" i="11"/>
  <c r="G111" i="11"/>
  <c r="G110" i="11"/>
  <c r="J100" i="11"/>
  <c r="J99" i="11"/>
  <c r="J97" i="11"/>
  <c r="J96" i="11"/>
  <c r="J95" i="11"/>
  <c r="J94" i="11"/>
  <c r="J93" i="11"/>
  <c r="J92" i="11"/>
  <c r="J91" i="11"/>
  <c r="J90" i="11"/>
  <c r="J89" i="11"/>
  <c r="J88" i="11"/>
  <c r="J86" i="11"/>
  <c r="J85" i="11"/>
  <c r="J84" i="11"/>
  <c r="J83" i="11"/>
  <c r="J82" i="11"/>
  <c r="J81" i="11"/>
  <c r="J79" i="11"/>
  <c r="J78" i="11"/>
  <c r="J77" i="11"/>
  <c r="J75" i="11"/>
  <c r="J74" i="11"/>
  <c r="J73" i="11"/>
  <c r="J72" i="11"/>
  <c r="J70" i="11"/>
  <c r="J69" i="11"/>
  <c r="J68" i="11"/>
  <c r="J67" i="11"/>
  <c r="J66" i="11"/>
  <c r="G99" i="11"/>
  <c r="G97" i="11"/>
  <c r="G96" i="11"/>
  <c r="G95" i="11"/>
  <c r="G94" i="11"/>
  <c r="G93" i="11"/>
  <c r="G92" i="11"/>
  <c r="G91" i="11"/>
  <c r="G90" i="11"/>
  <c r="G89" i="11"/>
  <c r="G88" i="11"/>
  <c r="G86" i="11"/>
  <c r="G85" i="11"/>
  <c r="G84" i="11"/>
  <c r="G83" i="11"/>
  <c r="G82" i="11"/>
  <c r="G81" i="11"/>
  <c r="G79" i="11"/>
  <c r="G78" i="11"/>
  <c r="G77" i="11"/>
  <c r="G75" i="11"/>
  <c r="G74" i="11"/>
  <c r="G73" i="11"/>
  <c r="G72" i="11"/>
  <c r="G70" i="11"/>
  <c r="G69" i="11"/>
  <c r="G68" i="11"/>
  <c r="G67" i="11"/>
  <c r="G66" i="11"/>
  <c r="G51" i="11" l="1"/>
  <c r="J108" i="14"/>
  <c r="J107" i="14"/>
  <c r="J106" i="14"/>
  <c r="J105" i="14"/>
  <c r="J104" i="14"/>
  <c r="J103" i="14"/>
  <c r="J102" i="14"/>
  <c r="J101" i="14"/>
  <c r="J100" i="14"/>
  <c r="J99" i="14"/>
  <c r="J98" i="14"/>
  <c r="J97" i="14"/>
  <c r="J96" i="14"/>
  <c r="J95" i="14"/>
  <c r="J94" i="14"/>
  <c r="J93" i="14"/>
  <c r="J92" i="14"/>
  <c r="J91" i="14"/>
  <c r="I108" i="14"/>
  <c r="I107" i="14"/>
  <c r="I106" i="14"/>
  <c r="I105" i="14"/>
  <c r="I104" i="14"/>
  <c r="I103" i="14"/>
  <c r="I102" i="14"/>
  <c r="I101" i="14"/>
  <c r="I100" i="14"/>
  <c r="I99" i="14"/>
  <c r="I98" i="14"/>
  <c r="I97" i="14"/>
  <c r="I96" i="14"/>
  <c r="I95" i="14"/>
  <c r="I94" i="14"/>
  <c r="I93" i="14"/>
  <c r="I92" i="14"/>
  <c r="I91" i="14"/>
  <c r="H108" i="14"/>
  <c r="H107" i="14"/>
  <c r="H106" i="14"/>
  <c r="H105" i="14"/>
  <c r="H104" i="14"/>
  <c r="H103" i="14"/>
  <c r="H102" i="14"/>
  <c r="H101" i="14"/>
  <c r="H100" i="14"/>
  <c r="H99" i="14"/>
  <c r="H98" i="14"/>
  <c r="H97" i="14"/>
  <c r="H96" i="14"/>
  <c r="H95" i="14"/>
  <c r="H94" i="14"/>
  <c r="H93" i="14"/>
  <c r="H92" i="14"/>
  <c r="H91" i="14"/>
  <c r="G108" i="14"/>
  <c r="G107" i="14"/>
  <c r="G106" i="14"/>
  <c r="G105" i="14"/>
  <c r="G104" i="14"/>
  <c r="G103" i="14"/>
  <c r="G102" i="14"/>
  <c r="G101" i="14"/>
  <c r="G100" i="14"/>
  <c r="G99" i="14"/>
  <c r="G98" i="14"/>
  <c r="G97" i="14"/>
  <c r="G96" i="14"/>
  <c r="G95" i="14"/>
  <c r="G94" i="14"/>
  <c r="G93" i="14"/>
  <c r="G92" i="14"/>
  <c r="G91" i="14"/>
  <c r="F108" i="14"/>
  <c r="F107" i="14"/>
  <c r="F106" i="14"/>
  <c r="F105" i="14"/>
  <c r="F104" i="14"/>
  <c r="F103" i="14"/>
  <c r="F102" i="14"/>
  <c r="F101" i="14"/>
  <c r="F100" i="14"/>
  <c r="F99" i="14"/>
  <c r="F98" i="14"/>
  <c r="F97" i="14"/>
  <c r="F96" i="14"/>
  <c r="F95" i="14"/>
  <c r="F94" i="14"/>
  <c r="F93" i="14"/>
  <c r="F92" i="14"/>
  <c r="F91" i="14"/>
  <c r="K68" i="14"/>
  <c r="K69" i="14"/>
  <c r="K70" i="14"/>
  <c r="K71" i="14"/>
  <c r="K72" i="14"/>
  <c r="K73" i="14"/>
  <c r="K74" i="14"/>
  <c r="K75" i="14"/>
  <c r="K76" i="14"/>
  <c r="K77" i="14"/>
  <c r="K78" i="14"/>
  <c r="K79" i="14"/>
  <c r="K80" i="14"/>
  <c r="K81" i="14"/>
  <c r="K82" i="14"/>
  <c r="K83" i="14"/>
  <c r="K84" i="14"/>
  <c r="K67" i="14"/>
  <c r="K44" i="14" l="1"/>
  <c r="K45" i="14"/>
  <c r="K46" i="14"/>
  <c r="K47" i="14"/>
  <c r="K48" i="14"/>
  <c r="K49" i="14"/>
  <c r="K50" i="14"/>
  <c r="K51" i="14"/>
  <c r="K52" i="14"/>
  <c r="K53" i="14"/>
  <c r="K54" i="14"/>
  <c r="K55" i="14"/>
  <c r="K56" i="14"/>
  <c r="K57" i="14"/>
  <c r="K58" i="14"/>
  <c r="K59" i="14"/>
  <c r="K60" i="14"/>
  <c r="F172" i="13" l="1"/>
  <c r="F171" i="13"/>
  <c r="G163" i="13"/>
  <c r="G160" i="13"/>
  <c r="G159" i="13"/>
  <c r="G158" i="13"/>
  <c r="G154" i="13"/>
  <c r="G85" i="13"/>
  <c r="G81" i="13"/>
  <c r="G79" i="13"/>
  <c r="G78" i="13"/>
  <c r="G77" i="13"/>
  <c r="G76" i="13"/>
  <c r="G75" i="13"/>
  <c r="G74" i="13"/>
  <c r="G73" i="13"/>
  <c r="G72" i="13"/>
  <c r="G68" i="13"/>
  <c r="G67" i="13"/>
  <c r="G66" i="13"/>
  <c r="G62" i="13"/>
  <c r="G61" i="13"/>
  <c r="G60" i="13"/>
  <c r="G59" i="13"/>
  <c r="F26" i="13"/>
  <c r="F25" i="13"/>
  <c r="F24" i="13"/>
  <c r="F23" i="13"/>
  <c r="F22" i="13"/>
  <c r="F21" i="13"/>
  <c r="F20" i="13"/>
  <c r="F19" i="13"/>
  <c r="F18" i="13"/>
  <c r="E108" i="14" l="1"/>
  <c r="K108" i="14" s="1"/>
  <c r="E107" i="14"/>
  <c r="K107" i="14" s="1"/>
  <c r="E106" i="14"/>
  <c r="K106" i="14" s="1"/>
  <c r="E105" i="14"/>
  <c r="K105" i="14" s="1"/>
  <c r="E104" i="14"/>
  <c r="K104" i="14" s="1"/>
  <c r="E103" i="14"/>
  <c r="K103" i="14" s="1"/>
  <c r="E102" i="14"/>
  <c r="K102" i="14" s="1"/>
  <c r="E101" i="14"/>
  <c r="K101" i="14" s="1"/>
  <c r="E100" i="14"/>
  <c r="K100" i="14" s="1"/>
  <c r="E99" i="14"/>
  <c r="K99" i="14" s="1"/>
  <c r="E98" i="14"/>
  <c r="K98" i="14" s="1"/>
  <c r="E97" i="14"/>
  <c r="K97" i="14" s="1"/>
  <c r="E96" i="14"/>
  <c r="K96" i="14" s="1"/>
  <c r="E95" i="14"/>
  <c r="K95" i="14" s="1"/>
  <c r="E94" i="14"/>
  <c r="K94" i="14" s="1"/>
  <c r="E93" i="14"/>
  <c r="K93" i="14" s="1"/>
  <c r="E92" i="14"/>
  <c r="K92" i="14" s="1"/>
  <c r="E91" i="14"/>
  <c r="K91" i="14" s="1"/>
  <c r="K90" i="14"/>
  <c r="J90" i="14"/>
  <c r="I90" i="14"/>
  <c r="H90" i="14"/>
  <c r="G90" i="14"/>
  <c r="F90" i="14"/>
  <c r="E90" i="14"/>
  <c r="K89" i="14"/>
  <c r="J89" i="14"/>
  <c r="I89" i="14"/>
  <c r="H89" i="14"/>
  <c r="G89" i="14"/>
  <c r="F89" i="14"/>
  <c r="E89" i="14"/>
  <c r="K88" i="14"/>
  <c r="J88" i="14"/>
  <c r="I88" i="14"/>
  <c r="H88" i="14"/>
  <c r="G88" i="14"/>
  <c r="F88" i="14"/>
  <c r="E88" i="14"/>
  <c r="K87" i="14"/>
  <c r="J87" i="14"/>
  <c r="I87" i="14"/>
  <c r="H87" i="14"/>
  <c r="G87" i="14"/>
  <c r="F87" i="14"/>
  <c r="E87" i="14"/>
  <c r="K86" i="14"/>
  <c r="J86" i="14"/>
  <c r="I86" i="14"/>
  <c r="H86" i="14"/>
  <c r="G86" i="14"/>
  <c r="F86" i="14"/>
  <c r="E86" i="14"/>
  <c r="K85" i="14"/>
  <c r="J85" i="14"/>
  <c r="I85" i="14"/>
  <c r="H85" i="14"/>
  <c r="G85" i="14"/>
  <c r="F85" i="14"/>
  <c r="K66" i="14"/>
  <c r="J66" i="14"/>
  <c r="I66" i="14"/>
  <c r="H66" i="14"/>
  <c r="G66" i="14"/>
  <c r="F66" i="14"/>
  <c r="E66" i="14"/>
  <c r="K65" i="14"/>
  <c r="J65" i="14"/>
  <c r="I65" i="14"/>
  <c r="H65" i="14"/>
  <c r="G65" i="14"/>
  <c r="F65" i="14"/>
  <c r="E65" i="14"/>
  <c r="K64" i="14"/>
  <c r="J64" i="14"/>
  <c r="I64" i="14"/>
  <c r="H64" i="14"/>
  <c r="G64" i="14"/>
  <c r="F64" i="14"/>
  <c r="E64" i="14"/>
  <c r="K63" i="14"/>
  <c r="J63" i="14"/>
  <c r="I63" i="14"/>
  <c r="H63" i="14"/>
  <c r="G63" i="14"/>
  <c r="F63" i="14"/>
  <c r="E63" i="14"/>
  <c r="K62" i="14"/>
  <c r="J62" i="14"/>
  <c r="I62" i="14"/>
  <c r="H62" i="14"/>
  <c r="G62" i="14"/>
  <c r="F62" i="14"/>
  <c r="E62" i="14"/>
  <c r="J61" i="14"/>
  <c r="I61" i="14"/>
  <c r="H61" i="14"/>
  <c r="G61" i="14"/>
  <c r="F61" i="14"/>
  <c r="E61" i="14"/>
  <c r="K61" i="14"/>
  <c r="H114" i="14" l="1"/>
  <c r="G113" i="14"/>
  <c r="E111" i="14"/>
  <c r="J109" i="14"/>
  <c r="E112" i="14"/>
  <c r="F113" i="14"/>
  <c r="G111" i="14"/>
  <c r="F110" i="14"/>
  <c r="G114" i="14"/>
  <c r="H109" i="14"/>
  <c r="J110" i="14"/>
  <c r="F112" i="14"/>
  <c r="I113" i="14"/>
  <c r="H112" i="14"/>
  <c r="F114" i="14"/>
  <c r="E113" i="14"/>
  <c r="I109" i="14"/>
  <c r="E110" i="14"/>
  <c r="F111" i="14"/>
  <c r="G112" i="14"/>
  <c r="H113" i="14"/>
  <c r="I114" i="14"/>
  <c r="H110" i="14"/>
  <c r="I111" i="14"/>
  <c r="J112" i="14"/>
  <c r="G109" i="14"/>
  <c r="I110" i="14"/>
  <c r="J111" i="14"/>
  <c r="J114" i="14"/>
  <c r="E109" i="14"/>
  <c r="E115" i="14" s="1"/>
  <c r="E114" i="14"/>
  <c r="G110" i="14"/>
  <c r="H111" i="14"/>
  <c r="I112" i="14"/>
  <c r="J113" i="14"/>
  <c r="F109" i="14"/>
  <c r="E116" i="14" l="1"/>
  <c r="E117" i="14" s="1"/>
  <c r="J115" i="14"/>
  <c r="K113" i="14"/>
  <c r="K112" i="14"/>
  <c r="K114" i="14"/>
  <c r="G115" i="14"/>
  <c r="G116" i="14" s="1"/>
  <c r="G117" i="14" s="1"/>
  <c r="I115" i="14"/>
  <c r="I116" i="14" s="1"/>
  <c r="I117" i="14" s="1"/>
  <c r="K111" i="14"/>
  <c r="J116" i="14"/>
  <c r="J117" i="14" s="1"/>
  <c r="K109" i="14"/>
  <c r="F115" i="14"/>
  <c r="F116" i="14" s="1"/>
  <c r="F117" i="14" s="1"/>
  <c r="K110" i="14"/>
  <c r="H115" i="14"/>
  <c r="H116" i="14" s="1"/>
  <c r="H117" i="14" s="1"/>
  <c r="G169" i="13"/>
  <c r="G168" i="13"/>
  <c r="J160" i="13"/>
  <c r="J159" i="13"/>
  <c r="J158" i="13"/>
  <c r="J154" i="13"/>
  <c r="J155" i="13" s="1"/>
  <c r="J150" i="13"/>
  <c r="J149" i="13"/>
  <c r="J148" i="13"/>
  <c r="J147" i="13"/>
  <c r="J145" i="13"/>
  <c r="J144" i="13"/>
  <c r="J143" i="13"/>
  <c r="J142" i="13"/>
  <c r="J141" i="13"/>
  <c r="J140" i="13"/>
  <c r="J139" i="13"/>
  <c r="J138" i="13"/>
  <c r="J137" i="13"/>
  <c r="J136" i="13"/>
  <c r="J135" i="13"/>
  <c r="J133" i="13"/>
  <c r="J79" i="13"/>
  <c r="J78" i="13"/>
  <c r="J77" i="13"/>
  <c r="J76" i="13"/>
  <c r="J75" i="13"/>
  <c r="J74" i="13"/>
  <c r="J73" i="13"/>
  <c r="J72" i="13"/>
  <c r="J67" i="13"/>
  <c r="J66" i="13"/>
  <c r="J61" i="13"/>
  <c r="J60" i="13"/>
  <c r="J59" i="13"/>
  <c r="J137" i="11"/>
  <c r="J136" i="11"/>
  <c r="J135" i="11"/>
  <c r="J130" i="11"/>
  <c r="J131" i="11" s="1"/>
  <c r="J125" i="11"/>
  <c r="J124" i="11"/>
  <c r="J108" i="11"/>
  <c r="J64" i="11"/>
  <c r="J59" i="11"/>
  <c r="J58" i="11"/>
  <c r="J51" i="11"/>
  <c r="J103" i="11"/>
  <c r="J102" i="11"/>
  <c r="J101" i="11"/>
  <c r="J53" i="11"/>
  <c r="J52" i="11"/>
  <c r="B34" i="11"/>
  <c r="F27" i="11"/>
  <c r="E27" i="11"/>
  <c r="K26" i="13"/>
  <c r="I26" i="13"/>
  <c r="H26" i="13"/>
  <c r="G19" i="13"/>
  <c r="G20" i="13"/>
  <c r="G21" i="13"/>
  <c r="G22" i="13"/>
  <c r="G23" i="13"/>
  <c r="G24" i="13"/>
  <c r="G18" i="13"/>
  <c r="J68" i="13" l="1"/>
  <c r="K115" i="14"/>
  <c r="J161" i="13"/>
  <c r="J62" i="13"/>
  <c r="G170" i="13"/>
  <c r="J129" i="13"/>
  <c r="J81" i="13"/>
  <c r="J85" i="13" s="1"/>
  <c r="J151" i="13"/>
  <c r="J60" i="11"/>
  <c r="J54" i="11"/>
  <c r="J104" i="11"/>
  <c r="J126" i="11"/>
  <c r="J138" i="11"/>
  <c r="J142" i="11" l="1"/>
  <c r="J163" i="13"/>
  <c r="K117" i="14"/>
  <c r="K116" i="14"/>
  <c r="G142" i="11"/>
  <c r="G137" i="11"/>
  <c r="G136" i="11"/>
  <c r="G135" i="11"/>
  <c r="G108" i="11"/>
  <c r="G130" i="11"/>
  <c r="G125" i="11"/>
  <c r="G103" i="11"/>
  <c r="G102" i="11"/>
  <c r="G101" i="11"/>
  <c r="G100" i="11"/>
  <c r="G64" i="11"/>
  <c r="G60" i="11"/>
  <c r="G59" i="11"/>
  <c r="G58" i="11"/>
  <c r="G54" i="11"/>
  <c r="G53" i="11"/>
  <c r="G52" i="11"/>
  <c r="G26" i="11" l="1"/>
  <c r="G25" i="11"/>
  <c r="G24" i="11"/>
  <c r="G23" i="11"/>
  <c r="G22" i="11"/>
  <c r="G21" i="11"/>
  <c r="G20" i="11"/>
  <c r="G19" i="11"/>
  <c r="G18" i="11"/>
  <c r="G17" i="11"/>
  <c r="G16" i="11"/>
  <c r="G27" i="11" l="1"/>
  <c r="H22" i="11" s="1"/>
  <c r="I22" i="11" s="1"/>
  <c r="H19" i="11" l="1"/>
  <c r="I19" i="11" s="1"/>
  <c r="H17" i="11"/>
  <c r="I17" i="11" s="1"/>
  <c r="H25" i="11"/>
  <c r="I25" i="11" s="1"/>
  <c r="H23" i="11"/>
  <c r="I23" i="11" s="1"/>
  <c r="H24" i="11"/>
  <c r="I24" i="11" s="1"/>
  <c r="H26" i="11"/>
  <c r="I26" i="11" s="1"/>
  <c r="H18" i="11"/>
  <c r="I18" i="11" s="1"/>
  <c r="H16" i="11"/>
  <c r="H20" i="11"/>
  <c r="I20" i="11" s="1"/>
  <c r="H21" i="11"/>
  <c r="I21" i="11" s="1"/>
  <c r="I16" i="11" l="1"/>
  <c r="H27" i="11"/>
  <c r="I27" i="11" l="1"/>
  <c r="G25" i="13"/>
  <c r="J26" i="13" l="1"/>
  <c r="G26" i="13" s="1"/>
  <c r="G171" i="13" s="1"/>
  <c r="G172"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J42" authorId="0" shapeId="0" xr:uid="{00000000-0006-0000-0000-000001000000}">
      <text>
        <r>
          <rPr>
            <b/>
            <sz val="9"/>
            <color indexed="81"/>
            <rFont val="Tahoma"/>
            <family val="2"/>
          </rPr>
          <t>Autor:</t>
        </r>
        <r>
          <rPr>
            <sz val="9"/>
            <color indexed="81"/>
            <rFont val="Tahoma"/>
            <family val="2"/>
          </rPr>
          <t xml:space="preserve">
Hasta el limite economico o hasta el fin del contrato, lo que ocurra primero.</t>
        </r>
      </text>
    </comment>
    <comment ref="D126" authorId="0" shapeId="0" xr:uid="{00000000-0006-0000-0000-000002000000}">
      <text>
        <r>
          <rPr>
            <b/>
            <sz val="9"/>
            <color indexed="81"/>
            <rFont val="Tahoma"/>
            <family val="2"/>
          </rPr>
          <t>Autor:</t>
        </r>
        <r>
          <rPr>
            <sz val="9"/>
            <color indexed="81"/>
            <rFont val="Tahoma"/>
            <family val="2"/>
          </rPr>
          <t xml:space="preserve">
Seleccionar el Tipo de Pozo de la lista desplegable</t>
        </r>
      </text>
    </comment>
    <comment ref="F126" authorId="0" shapeId="0" xr:uid="{00000000-0006-0000-0000-000003000000}">
      <text>
        <r>
          <rPr>
            <b/>
            <sz val="9"/>
            <color indexed="81"/>
            <rFont val="Tahoma"/>
            <family val="2"/>
          </rPr>
          <t>Autor:</t>
        </r>
        <r>
          <rPr>
            <sz val="9"/>
            <color indexed="81"/>
            <rFont val="Tahoma"/>
            <family val="2"/>
          </rPr>
          <t xml:space="preserve">
Seleccionar Estado de Pozo de la lista desplegable </t>
        </r>
      </text>
    </comment>
    <comment ref="G126" authorId="0" shapeId="0" xr:uid="{00000000-0006-0000-0000-000004000000}">
      <text>
        <r>
          <rPr>
            <b/>
            <sz val="9"/>
            <color indexed="81"/>
            <rFont val="Tahoma"/>
            <family val="2"/>
          </rPr>
          <t>Autor:</t>
        </r>
        <r>
          <rPr>
            <sz val="9"/>
            <color indexed="81"/>
            <rFont val="Tahoma"/>
            <family val="2"/>
          </rPr>
          <t xml:space="preserve">
Seleccionar el sistema de levantamiento que emplea cada pozo de la lista desplegable </t>
        </r>
      </text>
    </comment>
    <comment ref="O137" authorId="0" shapeId="0" xr:uid="{00000000-0006-0000-0000-000005000000}">
      <text>
        <r>
          <rPr>
            <b/>
            <sz val="9"/>
            <color indexed="81"/>
            <rFont val="Tahoma"/>
            <family val="2"/>
          </rPr>
          <t>Ingresar datos hasta el limite económico o hasta el fin del contrato, lo que ocurra primero.</t>
        </r>
      </text>
    </comment>
    <comment ref="F159" authorId="0" shapeId="0" xr:uid="{00000000-0006-0000-0000-000006000000}">
      <text>
        <r>
          <rPr>
            <b/>
            <sz val="9"/>
            <color indexed="81"/>
            <rFont val="Tahoma"/>
            <family val="2"/>
          </rPr>
          <t>Autor:</t>
        </r>
        <r>
          <rPr>
            <sz val="9"/>
            <color indexed="81"/>
            <rFont val="Tahoma"/>
            <family val="2"/>
          </rPr>
          <t xml:space="preserve">
Seleccione el Estado de la lista desplegable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25" authorId="0" shapeId="0" xr:uid="{00000000-0006-0000-0200-000001000000}">
      <text>
        <r>
          <rPr>
            <b/>
            <sz val="9"/>
            <color indexed="81"/>
            <rFont val="Tahoma"/>
            <family val="2"/>
          </rPr>
          <t>Aplica si el área comparte Estación de Producción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H9" authorId="0" shapeId="0" xr:uid="{EC96519B-5E95-4AEB-9957-AF43557FD87E}">
      <text>
        <r>
          <rPr>
            <sz val="9"/>
            <color indexed="81"/>
            <rFont val="Tahoma"/>
            <charset val="1"/>
          </rPr>
          <t>Seleccionar opción de lista desplegable</t>
        </r>
      </text>
    </comment>
    <comment ref="I9" authorId="0" shapeId="0" xr:uid="{1CEC1D54-1205-4D20-8CEC-866CAC919AF9}">
      <text>
        <r>
          <rPr>
            <sz val="9"/>
            <color indexed="81"/>
            <rFont val="Tahoma"/>
            <family val="2"/>
          </rPr>
          <t>Seleccionar opción de lista desplegable</t>
        </r>
      </text>
    </comment>
    <comment ref="T9" authorId="0" shapeId="0" xr:uid="{B6B81D26-5A35-45CE-AFDA-8E9DBBF29C4B}">
      <text>
        <r>
          <rPr>
            <sz val="9"/>
            <color indexed="81"/>
            <rFont val="Tahoma"/>
            <family val="2"/>
          </rPr>
          <t>Seleccionar opción de lista desplegable</t>
        </r>
      </text>
    </comment>
    <comment ref="D21" authorId="0" shapeId="0" xr:uid="{ECBA683A-858C-4863-9B5A-57B5E935ABF4}">
      <text>
        <r>
          <rPr>
            <b/>
            <sz val="9"/>
            <color indexed="81"/>
            <rFont val="Tahoma"/>
            <family val="2"/>
          </rPr>
          <t>Autor:</t>
        </r>
        <r>
          <rPr>
            <sz val="9"/>
            <color indexed="81"/>
            <rFont val="Tahoma"/>
            <family val="2"/>
          </rPr>
          <t xml:space="preserve">
Calcular los 3 años a partir derla fecha  mas reciente entre fecha declaración comercialidad y fecha toma del ultimo  inventario</t>
        </r>
      </text>
    </comment>
  </commentList>
</comments>
</file>

<file path=xl/sharedStrings.xml><?xml version="1.0" encoding="utf-8"?>
<sst xmlns="http://schemas.openxmlformats.org/spreadsheetml/2006/main" count="868" uniqueCount="475">
  <si>
    <t>ACTIVIDAD</t>
  </si>
  <si>
    <t>PRONÓSTICO DE PRODUCCIÓN</t>
  </si>
  <si>
    <t>CAMPO</t>
  </si>
  <si>
    <t>TOTAL</t>
  </si>
  <si>
    <t>A</t>
  </si>
  <si>
    <t>B</t>
  </si>
  <si>
    <t>C</t>
  </si>
  <si>
    <t>PND</t>
  </si>
  <si>
    <t>PRB</t>
  </si>
  <si>
    <t>CANTIDAD</t>
  </si>
  <si>
    <t>DETALLE</t>
  </si>
  <si>
    <t>OPERADORA</t>
  </si>
  <si>
    <t>Otros</t>
  </si>
  <si>
    <t>AREA</t>
  </si>
  <si>
    <t>NOMBRE CONTRATO / CONVENIO</t>
  </si>
  <si>
    <t>Campo</t>
  </si>
  <si>
    <t>Total Area</t>
  </si>
  <si>
    <t>Pozo</t>
  </si>
  <si>
    <t>Formación Productora / Inyectora</t>
  </si>
  <si>
    <t>Estado</t>
  </si>
  <si>
    <t>Sistema de Levantamiento Artificial</t>
  </si>
  <si>
    <t xml:space="preserve">Comunicación ANH - Id autorización de suspensión </t>
  </si>
  <si>
    <t>Fecha de terminación de la suspensión</t>
  </si>
  <si>
    <t>USD$</t>
  </si>
  <si>
    <t>UNIDAD</t>
  </si>
  <si>
    <t xml:space="preserve">TOTAL 
</t>
  </si>
  <si>
    <t xml:space="preserve"> CANTIDAD POR AÑO</t>
  </si>
  <si>
    <t>…</t>
  </si>
  <si>
    <t>Límite económico</t>
  </si>
  <si>
    <t>Ingeniería y planeación</t>
  </si>
  <si>
    <t>Gestión social para el abandono</t>
  </si>
  <si>
    <t>Taponamiento y Abandono de pozos</t>
  </si>
  <si>
    <t xml:space="preserve">Desmantelamiento Civil   </t>
  </si>
  <si>
    <t>Desmantelamiento Mecánico</t>
  </si>
  <si>
    <t>Desmantelamiento Base Militar</t>
  </si>
  <si>
    <t>Pasivo Ambiental</t>
  </si>
  <si>
    <t>Participación Desmantelamiento en Estación(es) de Producción Compartida</t>
  </si>
  <si>
    <t xml:space="preserve">un </t>
  </si>
  <si>
    <t>ÍTEM</t>
  </si>
  <si>
    <t>Número de plataformas</t>
  </si>
  <si>
    <t>ud</t>
  </si>
  <si>
    <t xml:space="preserve">Área de plataformas </t>
  </si>
  <si>
    <t>m2</t>
  </si>
  <si>
    <t xml:space="preserve">Altura en metros del terraplen de las  plataformas </t>
  </si>
  <si>
    <t>m</t>
  </si>
  <si>
    <t>Número de piscinas</t>
  </si>
  <si>
    <t xml:space="preserve">Volumen de las piscinas </t>
  </si>
  <si>
    <t>m3</t>
  </si>
  <si>
    <t>Distancia a ciudad base</t>
  </si>
  <si>
    <t>Km</t>
  </si>
  <si>
    <t>Distancia  entre pozos</t>
  </si>
  <si>
    <t xml:space="preserve">Distancia  a cantera para material de relleno </t>
  </si>
  <si>
    <t>Distancia a relleno para disponer escombros y material no contaminado</t>
  </si>
  <si>
    <t>Distancia  a planta de tratamiento y disposición material contaminado</t>
  </si>
  <si>
    <t>Longitud   de la vía de acceso a las plataformas  construidas</t>
  </si>
  <si>
    <t>Ancho de la vía de acceso a las plataformas  construidas</t>
  </si>
  <si>
    <t>Altura del terraplen  de la vía de acceso a las plataformas  construidas</t>
  </si>
  <si>
    <t>Pasivo ambiental</t>
  </si>
  <si>
    <t>Número de pozos</t>
  </si>
  <si>
    <t>un</t>
  </si>
  <si>
    <t>Método de Abandono</t>
  </si>
  <si>
    <t>Glo</t>
  </si>
  <si>
    <t>Tipo de equipo requerido para el abandono</t>
  </si>
  <si>
    <t>ITEM</t>
  </si>
  <si>
    <t>Cantidad</t>
  </si>
  <si>
    <t xml:space="preserve">Valor unitario </t>
  </si>
  <si>
    <t xml:space="preserve">Costo Operaciones </t>
  </si>
  <si>
    <t>Observaciones</t>
  </si>
  <si>
    <t>1. Ingenieria y planeación</t>
  </si>
  <si>
    <t>1.1 Ingeniería</t>
  </si>
  <si>
    <t>1.2 Visitas Autoridad Ambiental</t>
  </si>
  <si>
    <t>1.3 Seguimiento</t>
  </si>
  <si>
    <t>Total Costo Ingenieria y Planeación</t>
  </si>
  <si>
    <t>2. Gestión social para el abandono</t>
  </si>
  <si>
    <t>2.1 Profesionales</t>
  </si>
  <si>
    <t>2.2 Logística</t>
  </si>
  <si>
    <t>Total Costo Gestion social para el abandono</t>
  </si>
  <si>
    <t>3. Taponamiento y abandono de cada pozo</t>
  </si>
  <si>
    <t>3.1 Movilización de equipo base a pozo</t>
  </si>
  <si>
    <t>3.2 Movilización de equipo entre pozos</t>
  </si>
  <si>
    <t>3.3 Desmovilización de equipo pozo a base</t>
  </si>
  <si>
    <t>3.4 Tarifa diaria de equipo activo (incluido ACPM)</t>
  </si>
  <si>
    <t>Día</t>
  </si>
  <si>
    <t>3.5 Costos operación (cementación, tapones, wireline, slickline, corte ácido, etc.)</t>
  </si>
  <si>
    <t>3.6 Tarifa personal (Coman, Supervisor, obreros comunidad, etc.)</t>
  </si>
  <si>
    <t>3.7 Logística (comunicaciones, transportes, alimentación)</t>
  </si>
  <si>
    <t>3.8 Flange ciego, pedestal y placa de abandono</t>
  </si>
  <si>
    <t>Valor por pozo</t>
  </si>
  <si>
    <t>Total  Taponamiento y abandono de pozos</t>
  </si>
  <si>
    <t>4. Desmantelamiento Civil</t>
  </si>
  <si>
    <t>4.1 Movilización y desmovilización (retroexcavadora, motoniveladora, vibro compactador,)</t>
  </si>
  <si>
    <t xml:space="preserve">4.2 Demoliciones  </t>
  </si>
  <si>
    <t>4.2.1 Demoliciones concreto (contrapozo, anclajes, cunetas, placa taladro, placa equipos de superficie, skimmer etc)</t>
  </si>
  <si>
    <t xml:space="preserve">4.2.2 Demoliciones mampostería </t>
  </si>
  <si>
    <t xml:space="preserve">4.3 Escarificación o arado de la plataforma </t>
  </si>
  <si>
    <t>4.4 Tapado (contrapozos, skimmer, etc) y retiro de geomembranas</t>
  </si>
  <si>
    <t xml:space="preserve">4.5 Consecución y transporte material de relleno </t>
  </si>
  <si>
    <t>4.6 Retiro, transporte y disposición de escombros</t>
  </si>
  <si>
    <t>4.6.1 Retiro, transporte y disposición de escombros generados Ítem 4.2</t>
  </si>
  <si>
    <t>4.6.2 Retiro, transporte y disposición de escombros general</t>
  </si>
  <si>
    <t>4.6.3 Retiro, transporte y disposición de escombros capa de rodadura</t>
  </si>
  <si>
    <t>4.6.4 Retiro, transporte y disposición de escombros capa material de aporte</t>
  </si>
  <si>
    <t>4.7 Empradización y recuperación ambiental de locaciones y taludes</t>
  </si>
  <si>
    <t>4.7.1 Empradización y recuperación ambiental de locaciones y taludes</t>
  </si>
  <si>
    <t>4.7.2 Empradización y recuperación ambiental de ZODME</t>
  </si>
  <si>
    <t>4.7.3 Empradización y recuperación ambiental de zonas de préstamo</t>
  </si>
  <si>
    <t>4.8 Estabilización de suelo y taludes</t>
  </si>
  <si>
    <t xml:space="preserve">4.8.1 Estabilización de taludes en las plataformas </t>
  </si>
  <si>
    <t>4.8.2 Estabilización de ZODME</t>
  </si>
  <si>
    <t>4.8.3 Estabilización de zonas de préstamo</t>
  </si>
  <si>
    <t>4.9 Retiro, transporte y disposición de casetas y cubiertas</t>
  </si>
  <si>
    <t>Kg</t>
  </si>
  <si>
    <t>4.10 Retiro, transporte y disposición de cerramiento</t>
  </si>
  <si>
    <t>4.11 Retiro, transporte y disposición de postes eléctricos y apantallamiento</t>
  </si>
  <si>
    <t>4.12 Desmantelamiento de vías</t>
  </si>
  <si>
    <t>4.12.1 Demoliciones de concreto</t>
  </si>
  <si>
    <t>4.12.2 Retiro, transporte y disposición capa de rodadura</t>
  </si>
  <si>
    <t>4.12.3 Retiro, transporte y disposición material de aporte y relleno</t>
  </si>
  <si>
    <t xml:space="preserve">4.12.4 Estabilización de taludes </t>
  </si>
  <si>
    <t xml:space="preserve">4.12.5 Recuperación ambiental </t>
  </si>
  <si>
    <t>4.13 Recolección, transporte, tratamiento y disposición de material contaminado</t>
  </si>
  <si>
    <t>4.14 Tapado de la piscina</t>
  </si>
  <si>
    <t>4.15 Recolección, transporte, tratamiento, disposición del material contenido en la piscina</t>
  </si>
  <si>
    <t>4.16 Taponamiento y abandono pozo captador de agua</t>
  </si>
  <si>
    <t>4.17 Abandono pozos septicos</t>
  </si>
  <si>
    <t>4.18 Desmantelamiento pistas de aterrizaje</t>
  </si>
  <si>
    <t>4.18.1 Demoliciones de concreto</t>
  </si>
  <si>
    <t>4.18.2 Retiro, transporte y disposición capa de rodadura</t>
  </si>
  <si>
    <t>4.18.3 Retiro, transporte y disposición material de aporte y relleno</t>
  </si>
  <si>
    <t xml:space="preserve">4.18.4 Estabilización de taludes </t>
  </si>
  <si>
    <t xml:space="preserve">4.18.5 Recuperación ambiental </t>
  </si>
  <si>
    <t>Total Desmantelamiento mecánico de facilidades de superficie y líneas de flujo</t>
  </si>
  <si>
    <t>5. Desmantelamiento mecánico de facilidades de superficie y líneas de flujo</t>
  </si>
  <si>
    <t>5.1 Movilización y desmovilización (PH, grúas, camión de vacío, carrotanques, brazo, retroexcavadora, etc.)</t>
  </si>
  <si>
    <t>5.2 Desmantelamiento mecánico de equipos</t>
  </si>
  <si>
    <t>5.2.1 Desmantelamiento mecánico de equipos y accesorios</t>
  </si>
  <si>
    <t>5.2.2 Desmantelamiento mecánico de tanques y equipos fijos</t>
  </si>
  <si>
    <t>5.2.3 Desmantelamiento mecánico de tanques y equipos portátiles</t>
  </si>
  <si>
    <t>5.2.4 Desmantelamiento mecánico cargadero - desacargadero</t>
  </si>
  <si>
    <t>5.3 Desmantelamiento eléctrico de equipos</t>
  </si>
  <si>
    <t>5.4 Desmantelamiento facilidades de superficie (laboratorio, conteiner, oficinas, casetas,)</t>
  </si>
  <si>
    <t>5.5 Desmantelamiento de líneas de flujo en la facilidad de superficie (Estación, batería)</t>
  </si>
  <si>
    <t xml:space="preserve">5.6 Desmantelamiento de líneas de flujo aéreas entre pozo y estación </t>
  </si>
  <si>
    <t xml:space="preserve">5.7 Desmantelamiento de líneas de flujo enterradas entre pozo y estación </t>
  </si>
  <si>
    <t>5.8 Desmantelamiento de oleoductos, gasoductos</t>
  </si>
  <si>
    <t>5.9 Limpieza de facilidades de superficie</t>
  </si>
  <si>
    <t>5.10Transporte y disposición de facilidades de superficie y líneas de flujo</t>
  </si>
  <si>
    <t>5.10.1Transporte y disposición de facilidades de superficie</t>
  </si>
  <si>
    <t>Viajes</t>
  </si>
  <si>
    <t>5.10.2Transporte y disposición de líneas de flujo</t>
  </si>
  <si>
    <t>5.11 Recolección, transporte, tratamiento y disposición de material contaminado</t>
  </si>
  <si>
    <t>5.12 Recolección, transporte, tratamiento y disposición de líquidos contaminados</t>
  </si>
  <si>
    <t>bbl</t>
  </si>
  <si>
    <t>6. Desmantelamiento base Militar</t>
  </si>
  <si>
    <t>6.1 Desmantelamiento base Militar</t>
  </si>
  <si>
    <t>Total Desmantelamiento base Militar</t>
  </si>
  <si>
    <t>7. Pasivo Ambiental</t>
  </si>
  <si>
    <t>7.1 Recolección, transporte, tratamiento y disposición de material contaminado</t>
  </si>
  <si>
    <t>7.2 Recolección, transporte, tratamiento y disposición de líquidos contaminados</t>
  </si>
  <si>
    <t>7.3 Restauración Ambiental</t>
  </si>
  <si>
    <t>Total Pasivo Ambiental</t>
  </si>
  <si>
    <t>Total Costo Operaciones de Abandono</t>
  </si>
  <si>
    <t>VALOR</t>
  </si>
  <si>
    <t>BPE</t>
  </si>
  <si>
    <t xml:space="preserve">Reservas Probadas Desarrolladas </t>
  </si>
  <si>
    <t xml:space="preserve">Reservas Probadas Desarrolladas + Producción Acumulada (RIH) </t>
  </si>
  <si>
    <t>Fondo de Abandono</t>
  </si>
  <si>
    <t>Moneda</t>
  </si>
  <si>
    <t>Estación de Producción</t>
  </si>
  <si>
    <t>Contrato</t>
  </si>
  <si>
    <t>Area</t>
  </si>
  <si>
    <t>RIH 
Bpe</t>
  </si>
  <si>
    <t>% de utilización</t>
  </si>
  <si>
    <t>COP$</t>
  </si>
  <si>
    <t>Área de la Estación</t>
  </si>
  <si>
    <t>Altura en metros del terraplen de la Estación</t>
  </si>
  <si>
    <t>Distancia a planta de tratamiento y disposición material contaminado</t>
  </si>
  <si>
    <t>Análisis Costo Operaciones de Abandono</t>
  </si>
  <si>
    <t>3. Desmantelamiento Civil</t>
  </si>
  <si>
    <t>3.1 Movilización y desmovilización (retroexcavadora, motoniveladora, vibro compactador,)</t>
  </si>
  <si>
    <t xml:space="preserve">3.2 Demoliciones  </t>
  </si>
  <si>
    <t>3.2.1 Demoliciones concreto (contrapozo, anclajes, cunetas, placa taladro, placa equipos de superficie, skimmer etc)</t>
  </si>
  <si>
    <t xml:space="preserve">3.2.2 Demoliciones mampostería </t>
  </si>
  <si>
    <t xml:space="preserve">3.3 Escarificación o arado de la plataforma </t>
  </si>
  <si>
    <t>3.4 Tapado (contrapozos, skimmer, etc) y retiro de geomembranas</t>
  </si>
  <si>
    <t xml:space="preserve">3.5 Consecución y transporte material de relleno </t>
  </si>
  <si>
    <t>3.6 Retiro, transporte y disposición de escombros</t>
  </si>
  <si>
    <t>3.6.1 Retiro, transporte y disposición de escombros generados Ítem 4.2</t>
  </si>
  <si>
    <t>3.6.2 Retiro, transporte y disposición de escombros general</t>
  </si>
  <si>
    <t>3.6.3 Retiro, transporte y disposición de escombros capa de rodadura</t>
  </si>
  <si>
    <t>3.6.4 Retiro, transporte y disposición de escombros capa material de aporte</t>
  </si>
  <si>
    <t>3.7 Empradización y recuperación ambiental de locaciones y taludes</t>
  </si>
  <si>
    <t>3.7.1 Empradización y recuperación ambiental de locaciones y taludes</t>
  </si>
  <si>
    <t>3.7.2 Empradización y recuperación ambiental de ZODME</t>
  </si>
  <si>
    <t>3.7.3 Empradización y recuperación ambiental de zonas de préstamo</t>
  </si>
  <si>
    <t>3.8 Estabilización de suelo y taludes</t>
  </si>
  <si>
    <t xml:space="preserve">3.8.1 Estabilización de taludes en las plataformas </t>
  </si>
  <si>
    <t>3.8.2 Estabilización de ZODME</t>
  </si>
  <si>
    <t>3.8.3 Estabilización de zonas de préstamo</t>
  </si>
  <si>
    <t>3.9 Retiro, transporte y disposición de casetas y cubiertas</t>
  </si>
  <si>
    <t>3.10 Retiro, transporte y disposición de cerramiento</t>
  </si>
  <si>
    <t>3.11 Retiro, transporte y disposición de postes eléctricos y apantallamiento</t>
  </si>
  <si>
    <t>3.12 Desmantelamiento de vías</t>
  </si>
  <si>
    <t>3.12.1 Demoliciones de concreto</t>
  </si>
  <si>
    <t>3.12.2 Retiro, transporte y disposición capa de rodadura</t>
  </si>
  <si>
    <t>3.12.3 Retiro, transporte y disposición material de aporte y relleno</t>
  </si>
  <si>
    <t xml:space="preserve">3.12.4 Estabilización de taludes </t>
  </si>
  <si>
    <t xml:space="preserve">3.12.5 Recuperación ambiental </t>
  </si>
  <si>
    <t>3.13 Recolección, transporte, tratamiento y disposición de material contaminado</t>
  </si>
  <si>
    <t>3.14 Tapado de la piscina</t>
  </si>
  <si>
    <t>3.15 Recolección, transporte, tratamiento, disposición del material contenido en la piscina</t>
  </si>
  <si>
    <t>3.16 Taponamiento y abandono pozo captador de agua</t>
  </si>
  <si>
    <t>3.17 Abandono pozos septicos</t>
  </si>
  <si>
    <t>3.18 Desmantelamiento pistas de aterrizaje</t>
  </si>
  <si>
    <t>3.18.1 Demoliciones de concreto</t>
  </si>
  <si>
    <t>3.18.2 Retiro, transporte y disposición capa de rodadura</t>
  </si>
  <si>
    <t>3.18.3 Retiro, transporte y disposición material de aporte y relleno</t>
  </si>
  <si>
    <t xml:space="preserve">3.18.4 Estabilización de taludes </t>
  </si>
  <si>
    <t xml:space="preserve">3.18.5 Recuperación ambiental </t>
  </si>
  <si>
    <t>4. Desmantelamiento mecánico de facilidades de superficie y líneas de flujo</t>
  </si>
  <si>
    <t>4.1 Movilización y desmovilización (PH, grúas, camión de vacío, carrotanques, brazo, retroexcavadora, etc.)</t>
  </si>
  <si>
    <t>4.2 Desmantelamiento mecánico de equipos</t>
  </si>
  <si>
    <t>4.2.1 Desmantelamiento mecánico de equipos y accesorios</t>
  </si>
  <si>
    <t>4.2.2 Desmantelamiento mecánico de tanques y equipos fijos</t>
  </si>
  <si>
    <t>4.2.3 Desmantelamiento mecánico de tanques y equipos portátiles</t>
  </si>
  <si>
    <t>4.2.4 Desmantelamiento mecánico cargadero - desacargadero</t>
  </si>
  <si>
    <t>4.3 Desmantelamiento eléctrico de equipos</t>
  </si>
  <si>
    <t>4.4 Desmantelamiento facilidades de superficie (laboratorio, conteiner, oficinas, casetas,)</t>
  </si>
  <si>
    <t>4.5 Desmantelamiento de líneas de flujo en la facilidad de superficie (Estación, batería)</t>
  </si>
  <si>
    <t xml:space="preserve">4.6 Desmantelamiento de líneas de flujo aéreas entre pozo y estación </t>
  </si>
  <si>
    <t xml:space="preserve">4.7 Desmantelamiento de líneas de flujo enterradas entre pozo y estación </t>
  </si>
  <si>
    <t>4.8 Desmantelamiento de oleoductos, gasoductos</t>
  </si>
  <si>
    <t>4.9 Limpieza de facilidades de superficie</t>
  </si>
  <si>
    <t>4.10Transporte y disposición de facilidades de superficie y líneas de flujo</t>
  </si>
  <si>
    <t>4.10.1Transporte y disposición de facilidades de superficie</t>
  </si>
  <si>
    <t>4.10.2Transporte y disposición de líneas de flujo</t>
  </si>
  <si>
    <t>4.11 Recolección, transporte, tratamiento y disposición de material contaminado</t>
  </si>
  <si>
    <t>4.12 Recolección, transporte, tratamiento y disposición de líquidos contaminados</t>
  </si>
  <si>
    <t>5. Desmantelamiento base Militar</t>
  </si>
  <si>
    <t>5.1 Desmantelamiento base Militar</t>
  </si>
  <si>
    <t>6. Pasivo Ambiental</t>
  </si>
  <si>
    <t>6.1 Recolección, transporte, tratamiento y disposición de material contaminado</t>
  </si>
  <si>
    <t>6.2 Recolección, transporte, tratamiento y disposición de líquidos contaminados</t>
  </si>
  <si>
    <t>6.3 Restauración Ambiental</t>
  </si>
  <si>
    <t>Total Costo Operaciones de Abandono Estación de Producción</t>
  </si>
  <si>
    <t>Producción acumulada  (PAH)</t>
  </si>
  <si>
    <t>Costo Operaciones de Abandono (CAB)</t>
  </si>
  <si>
    <t>La Estación de Producción de este contrato se comparte?</t>
  </si>
  <si>
    <t>Para cada Estación de Producción compartida que se encuentre localizada dentro de este contrato diligencie el siguiente formulario</t>
  </si>
  <si>
    <t xml:space="preserve">Estimado de la participacion de desmantelamiento de la estación </t>
  </si>
  <si>
    <t>Nombre de la estación Compartida</t>
  </si>
  <si>
    <t>La formula debe corresponder a la del Contrato/Convenio.</t>
  </si>
  <si>
    <t xml:space="preserve">1. ÁREA DE EXPLOTACIÓN </t>
  </si>
  <si>
    <t>X</t>
  </si>
  <si>
    <t>Y</t>
  </si>
  <si>
    <t>COMUNICACIÓN</t>
  </si>
  <si>
    <t>FECHA</t>
  </si>
  <si>
    <t>ID O RADICADO ANH</t>
  </si>
  <si>
    <t>2. PRODUCCIÓN ACUMULADA</t>
  </si>
  <si>
    <t>3. RESERVAS Y PRONOSTICO DE PRODUCCIÓN HASTA EL LIMITE ECONÓMICO</t>
  </si>
  <si>
    <t>Fluido</t>
  </si>
  <si>
    <t>Reserva</t>
  </si>
  <si>
    <t>Total (Reservas)</t>
  </si>
  <si>
    <t>Petroleo (BLS)</t>
  </si>
  <si>
    <t>PDP</t>
  </si>
  <si>
    <t>PNP</t>
  </si>
  <si>
    <t>PS</t>
  </si>
  <si>
    <t>RCT</t>
  </si>
  <si>
    <t>Condensado y Otros Liquidos (BLS)</t>
  </si>
  <si>
    <t>Gas (KPC)</t>
  </si>
  <si>
    <t>P90</t>
  </si>
  <si>
    <t>P50</t>
  </si>
  <si>
    <t>P10</t>
  </si>
  <si>
    <t>4. ESQUEMA DE DESARROLLO</t>
  </si>
  <si>
    <t>#</t>
  </si>
  <si>
    <t>Probables</t>
  </si>
  <si>
    <t>Posibles</t>
  </si>
  <si>
    <t>A Abandonar</t>
  </si>
  <si>
    <t>Inyectores Agua (Disposición e inyección)</t>
  </si>
  <si>
    <t>COORDENADAS CAMPO COMERCIAL</t>
  </si>
  <si>
    <t>No.</t>
  </si>
  <si>
    <t>PUNTO DE FISCALIZACIÓN</t>
  </si>
  <si>
    <t>CRUDO</t>
  </si>
  <si>
    <t>API°</t>
  </si>
  <si>
    <t>% Azufre (S)</t>
  </si>
  <si>
    <t>Medio de Publicación</t>
  </si>
  <si>
    <t>Producido en el Área de Explotación y/o Producción en particular</t>
  </si>
  <si>
    <t>Crudo Propuesto 1</t>
  </si>
  <si>
    <t>Crudo Propuesto 2</t>
  </si>
  <si>
    <t>Crudo Propuesto 3</t>
  </si>
  <si>
    <t>Factores Críticos</t>
  </si>
  <si>
    <t>Riesgo</t>
  </si>
  <si>
    <t>Opción de Manejo</t>
  </si>
  <si>
    <t>Ambiental</t>
  </si>
  <si>
    <t>Social</t>
  </si>
  <si>
    <t>Económico</t>
  </si>
  <si>
    <t>Logístico</t>
  </si>
  <si>
    <t>6. CANASTA DE CRUDOS</t>
  </si>
  <si>
    <t>Si el Area no comparte Estacion, ingresar el valor de la Produccion Acumulada.</t>
  </si>
  <si>
    <t>Si el Area no comparte Estacion, ingresar el valor de las Reservas Probadas Desarrolladas</t>
  </si>
  <si>
    <t>Si la respuesta es "No" vaya al numeral 8.2 Area de Producción</t>
  </si>
  <si>
    <t>8.1 Estaciones de Producción</t>
  </si>
  <si>
    <t>8.1.1 Costo Operaciones de Abandono - CAB (Estación de Produccion)</t>
  </si>
  <si>
    <t>8.2 Areas de Producción</t>
  </si>
  <si>
    <t>8.2.1 Programa de Abandono</t>
  </si>
  <si>
    <t>8.2.3 Costo Operaciones de Abandono - CAB</t>
  </si>
  <si>
    <t>8.2.4 Estimado Fondo de Abandono</t>
  </si>
  <si>
    <t>Los datos deben corresponder con los reportados en las formas de producción aprobadas por la autoridad competente.</t>
  </si>
  <si>
    <t>Total campo A (Pronóstico año) BPE</t>
  </si>
  <si>
    <t>Total campo B (Pronóstico año) BPE</t>
  </si>
  <si>
    <t>… aaaa</t>
  </si>
  <si>
    <t>Total Area  XXXX (Pronóstico)</t>
  </si>
  <si>
    <t>Total Area  XXXX (Pronóstico) BPE</t>
  </si>
  <si>
    <t>Productores y que estan asociados a  reservas</t>
  </si>
  <si>
    <t xml:space="preserve"> Número de pozos</t>
  </si>
  <si>
    <t>INFORMACION DE POZOS</t>
  </si>
  <si>
    <t>No. RIE</t>
  </si>
  <si>
    <t>Productores a perforar y que estan asociados a  reservas</t>
  </si>
  <si>
    <t>Inyectores de agua a perforar (Disposición e inyección)</t>
  </si>
  <si>
    <t>Inyectores de gas a perforar</t>
  </si>
  <si>
    <t>Seleccione la moneda en que va a reportar los costos</t>
  </si>
  <si>
    <t xml:space="preserve">Proyección cantidad de pozos a abandonar </t>
  </si>
  <si>
    <t>Tipo</t>
  </si>
  <si>
    <t>dd/mm/aa</t>
  </si>
  <si>
    <t>Se cuenta con Inventario con vigencia menor a tres años calendario:</t>
  </si>
  <si>
    <t>Disposición de los Activos:</t>
  </si>
  <si>
    <t>Existencia de Contratos bajo la modalidad de financiamiento de proyectos "Leasing".</t>
  </si>
  <si>
    <t>Objeto</t>
  </si>
  <si>
    <t>Fecha suscripción</t>
  </si>
  <si>
    <t>Valor</t>
  </si>
  <si>
    <t>Vigencia</t>
  </si>
  <si>
    <t>BOT- ("Build, Operate and Transfer")</t>
  </si>
  <si>
    <t>BOMT-("Build, Operate, Maintain and Transfer")</t>
  </si>
  <si>
    <t>BOOT ("Build, Own, Operate and Transfer")</t>
  </si>
  <si>
    <t xml:space="preserve">MOT ("Modernize, Operate and Transfer") </t>
  </si>
  <si>
    <t>similares</t>
  </si>
  <si>
    <t xml:space="preserve">Producción </t>
  </si>
  <si>
    <t>Inactivo/Suspendido</t>
  </si>
  <si>
    <t>Abandonado</t>
  </si>
  <si>
    <t>Disposal</t>
  </si>
  <si>
    <t>Mantenimiento Presión</t>
  </si>
  <si>
    <t xml:space="preserve">9. Inventarios </t>
  </si>
  <si>
    <t>2. Se ha producido un ochenta por ciento (80%) de sus reservas probadas ?</t>
  </si>
  <si>
    <t>I. El Operador debe indicar la fecha en la cual realizó la toma física de los inventarios y responder las preguntas solicitadas con respecto a los inventarios y la Disposición de los Activos.
II. La información diligenciada debe estar soportada por los documentos requeridos dentro de este numeral.</t>
  </si>
  <si>
    <t>10. Proyectos financiados</t>
  </si>
  <si>
    <t>En caso de no contar con Proyectos financiados, manifestarlo expresamente en la casilla "Observaciones".</t>
  </si>
  <si>
    <t>Solicitada</t>
  </si>
  <si>
    <t>En firme</t>
  </si>
  <si>
    <t>Dentro del plazo para interponer recurso</t>
  </si>
  <si>
    <t>En recurso</t>
  </si>
  <si>
    <t>Modificada</t>
  </si>
  <si>
    <t>Comunicación</t>
  </si>
  <si>
    <t>Radicado ANH</t>
  </si>
  <si>
    <t xml:space="preserve">Fecha </t>
  </si>
  <si>
    <t>Capacidad</t>
  </si>
  <si>
    <t>Unidad medida</t>
  </si>
  <si>
    <t>No. Placa inventario</t>
  </si>
  <si>
    <t>No. Serial</t>
  </si>
  <si>
    <t>EL CONTRATISTA efectuará inventarios físicos de los equipos y bienes concernientes a las Operaciones de Explotación, con intervalos razonables, por lo menos cada tres (3) Años Calendario, clasificándolos según sean de propiedad de EL CONTRATISTA o de terceros, como mínimo con la siguiente información:</t>
  </si>
  <si>
    <t>Ingresar fecha Declaración Comercialidad</t>
  </si>
  <si>
    <t>1. Han transcurrido dieciocho (18) Años del Periodo de Explotación y/o Producción del Área de Explotación y/o Producción</t>
  </si>
  <si>
    <t>Indicar fecha toma del último inventario</t>
  </si>
  <si>
    <t>Adjuntar la comunicación mediante la cual se informó a la ANH de la disposición de los activos de que trata el Contrato, en la cual se indicó las características de los equipos, identificación en el inventario y su destinación.</t>
  </si>
  <si>
    <t>Si tiene contratos bajo la modalidad de financiamiento de proyectos tales como Leasing, de construcción, Explotación y reversión de bienes, BOT- ("Build, Operate and Transfer"),  BOMT-("Build, Operate, Maintain and Transfer"), BOOT ("Build, Own, Operate and Transfer"), MOT ("Modernize, Operate and Transfer") y similares, diligenciar la siguiente tabla:</t>
  </si>
  <si>
    <t>20xx</t>
  </si>
  <si>
    <t>20xx+1</t>
  </si>
  <si>
    <t>20xx+2</t>
  </si>
  <si>
    <t>20xx+3</t>
  </si>
  <si>
    <t>20xx+4</t>
  </si>
  <si>
    <t>20xx+5</t>
  </si>
  <si>
    <t>20xx+6</t>
  </si>
  <si>
    <t>20xx+7</t>
  </si>
  <si>
    <t>20xx+8</t>
  </si>
  <si>
    <t>20xx+9</t>
  </si>
  <si>
    <t>FECHA EXPEDICIÓN 
(dd-mm-aa)</t>
  </si>
  <si>
    <t>Describir el esquema general proyectado para el desarrollo del área hasta el límite económico, al menos debe contener información relacionada con el programa de perforación de pozos de desarrollo, los método de extracción, descripción de las facilidades respectivas y de los procesos a los cuales se someterán los fluidos extraídos antes del Punto de Entrega, uso del gas natural asociado, proyectos de recuperación. 
Adjuntar diagrama de procesos el cual debe especificar la fecha en la cual fue realizado, indicar escala y convenciones. Remitirlo en archivo origen.</t>
  </si>
  <si>
    <t xml:space="preserve">4.1 ESTADO DE POZOS </t>
  </si>
  <si>
    <t xml:space="preserve">4.2 POZOS: PROGRAMA DE PERFORACIÓN, ESTADO Y ABANDONO </t>
  </si>
  <si>
    <t>5.1 RESOLUCIÓN DE INICIO DE EXPLOTACIÓN - RIE</t>
  </si>
  <si>
    <t>Nota 1: Adjuntar plano As-Built en formato PDF de cada Estación de Producción compartida, el cual debe contener el detalle de los equipos instalados y las respectivas medidas.</t>
  </si>
  <si>
    <t>Nota 2: Se deben adjuntar los documentos soporte que sustentan el costo de las Operaciones de Abandono - CAB (Estación de Producción)</t>
  </si>
  <si>
    <t>Nota 1: Adjuntar pdf con programa de abandono</t>
  </si>
  <si>
    <t>Nota 3: Adjuntar plano As-Built en formato pdf de la(s) facilidad(es) del área de reporte, debe contener el detalle de los equipos instalados y las respectivas medidas</t>
  </si>
  <si>
    <t xml:space="preserve">Nota 2: Adjuntar los documentos soporte que sustentan dicho estimado </t>
  </si>
  <si>
    <t>Unidad del Costo</t>
  </si>
  <si>
    <t>Producción Acumulada 
31-dic-20xx-1  
Kpc</t>
  </si>
  <si>
    <t>Producción Acumulada 
31-dic-20xx-1
BPE</t>
  </si>
  <si>
    <t>Producción Año reportado 
Bbl</t>
  </si>
  <si>
    <t>Los datos deben corresponder con el informe de recursos y reservas vigente a 31-dic-20xx-1, para todos los campos asociados a un Área.</t>
  </si>
  <si>
    <t>Lo reportado debe corresponder con lo informado en las formas de producción a 31-dic-20xx-1, aprobadas por la autoridad competente.</t>
  </si>
  <si>
    <t>Los datos deben corresponder con el informe de recursos y reservas a 31-dic-20xx-1, para todos los campos asociados a un Área.</t>
  </si>
  <si>
    <t>VARIABLES a 31 DE DICIEMBRE de 20xx-1</t>
  </si>
  <si>
    <t>Producción Acumulada a 31-dic-20xx-1
(Bpe)</t>
  </si>
  <si>
    <t>Reservas Probadas Desarrolladas IRR 31-dic-20xx-1 (Bpe)</t>
  </si>
  <si>
    <t>8. PROGRAMA FONDO DE ABANDONO @ 31- DIC -20xx-1</t>
  </si>
  <si>
    <r>
      <t>Si la respuesta es "Si" diligenciar formularios 8.1 Estación de Producción y formulario 8.1.1 Costo Operaciones de Abandono - CAB (Estación de Produccion) (Anexo 2) y posteriormente vaya al numeral 8.2 Area de Explotación. (Anexo 3)
Para los Convenios de Explotación en los que</t>
    </r>
    <r>
      <rPr>
        <b/>
        <sz val="10"/>
        <color theme="1"/>
        <rFont val="Arial"/>
        <family val="2"/>
      </rPr>
      <t xml:space="preserve"> ECOPETROL </t>
    </r>
    <r>
      <rPr>
        <sz val="10"/>
        <color theme="1"/>
        <rFont val="Arial"/>
        <family val="2"/>
      </rPr>
      <t>es el Titular, se debe ir directamente a diligenciar el numeral 8.2 Area de Explotación. (Anexo 3)</t>
    </r>
  </si>
  <si>
    <r>
      <t xml:space="preserve">Para los Convenios de Explotación en los que </t>
    </r>
    <r>
      <rPr>
        <b/>
        <sz val="10"/>
        <color theme="1"/>
        <rFont val="Arial"/>
        <family val="2"/>
      </rPr>
      <t>ECOPETROL</t>
    </r>
    <r>
      <rPr>
        <sz val="10"/>
        <color theme="1"/>
        <rFont val="Arial"/>
        <family val="2"/>
      </rPr>
      <t xml:space="preserve"> es el Titular, se debe diligenciar únicamente el Programa de Abandono (8.2.1) adjuntando un archivo pdf con el respectivo programa de abandono y el  Certificado de Revisor Fiscal en el cual conste el registro contable de la provisión del Fondo de Abandono, en la contabilidad de </t>
    </r>
    <r>
      <rPr>
        <b/>
        <sz val="10"/>
        <color theme="1"/>
        <rFont val="Arial"/>
        <family val="2"/>
      </rPr>
      <t>Ecopetrol S.A.</t>
    </r>
  </si>
  <si>
    <t>Nota: Incluir las cooordenadas planas referidas al DATUM MAGNA - SIGAS ORIGEN CENTRAL, con cuatro digitos decimales.</t>
  </si>
  <si>
    <t>7.  FACTORES CRÍTICOS PARA LA EJECUCIÓN DEL PLAN DE EXPLOTACIÓN</t>
  </si>
  <si>
    <t>Nota: Incluir tantas filas como sean necesarias para diligenciar completamente todos los Factores Críticos identificados.</t>
  </si>
  <si>
    <t xml:space="preserve">En caso de respuesta afirmativa de alguna de las dos preguntas anteriores: Informar los movimientos o cambios presentados en el inventario de facilidades del área durante la vigencia de reporte. </t>
  </si>
  <si>
    <t>Informó el contratista</t>
  </si>
  <si>
    <t>Autorizó la ANH</t>
  </si>
  <si>
    <t xml:space="preserve">PUNTO DE 
ENTREGA </t>
  </si>
  <si>
    <t>5.  PUNTO DE FISCALIZACIÓN Y ENTREGA</t>
  </si>
  <si>
    <t>Notas: 
1. Adjuntar mapa en formato JPEG o PNG. Se debe remitir mapa del contrato con sus respectivas coordenadas, escala, norte y convenciones, donde se visualicen TODAS las áreas existentes a 31-dic-20xx-1, indicando su estatus contractual: exploración (amarillo), evaluación (verde), explotación / producción (rojo).
2. En caso de que exista una solicitud en curso de modificación de área, se debe reportar el último polígono acordado por las partes o en su defecto el presentado en el Programa de Evaluación o Plan de Explotación / Desarrollo inicial.</t>
  </si>
  <si>
    <t>Producción 
20xx-1 
BPE</t>
  </si>
  <si>
    <t>TIPO_POZO</t>
  </si>
  <si>
    <t>Productor</t>
  </si>
  <si>
    <t>Inyector</t>
  </si>
  <si>
    <t>ESTADO_POZO</t>
  </si>
  <si>
    <t>ESTADO_RIE</t>
  </si>
  <si>
    <t>MONEDA</t>
  </si>
  <si>
    <t>1.1. PLEX/PD Inicial (Diligencie sólo si esta presentando PLEX/PD Inicial)</t>
  </si>
  <si>
    <t>Nota: Incluir tantas filas como sean necesarias para registrar todos los puntos.</t>
  </si>
  <si>
    <t>Indicar la fecha y radicado de la comunicación solicitando la RIE.</t>
  </si>
  <si>
    <t>Incluir las cooordenadas planas referidas al DATUM MAGNA - SIGAS ORIGEN CENTRAL con cuatro digitos decimales, informadas en el Plan de Explotación Inicial ó en la Ampliación de área efectuada posteriormente (en caso que aplique).</t>
  </si>
  <si>
    <t>Incluir las cooordenadas planas referidas al DATUM MAGNA - SIGAS ORIGEN CENTRAL con cuatro digitos decimales.</t>
  </si>
  <si>
    <t>Si</t>
  </si>
  <si>
    <t>No</t>
  </si>
  <si>
    <t>Indicar la fecha y radicado de la comunicación en la cual la ANH se manifestó frente a las coordenadas del área de explotación reportada.</t>
  </si>
  <si>
    <t>Este componente del PLEX/PD se evaluara dentro de la oportunidad y terminos que establezca la Minuta Contractual, en particular la Cláusula referente a Derechos Económicos Contractuales de la ANH.</t>
  </si>
  <si>
    <t xml:space="preserve">Si </t>
  </si>
  <si>
    <t>ACTUALIZACION PLAN DE EXPLOTACION - PLEX/PD Vigencia 20xx</t>
  </si>
  <si>
    <t xml:space="preserve">Las coordenadas registradas corresponden al PLEX/PD Inicial? </t>
  </si>
  <si>
    <t>ACTUALIZACION PLAN DE EXPLOTACION - PLEX(PD Vigencia 20xx</t>
  </si>
  <si>
    <t>Este componente del PLEX/PD se evaluara dentro de la oportunidad y términos que establezca la regulación aplicable tratándose de PLEX/PD Inicial.</t>
  </si>
  <si>
    <t>SISTEMA_LEVANTAMIENTO</t>
  </si>
  <si>
    <t>Flujo Natural</t>
  </si>
  <si>
    <t>Bombeo Mecánico</t>
  </si>
  <si>
    <t>Bombeo Electrosumergible</t>
  </si>
  <si>
    <t>Bombeo Hidráulico</t>
  </si>
  <si>
    <t>Gas Lift</t>
  </si>
  <si>
    <t>Bombeo de cavidades progresivas</t>
  </si>
  <si>
    <t xml:space="preserve">1.2. PLEX/PD Actualizaciones </t>
  </si>
  <si>
    <t>Producción 
Año 20xx-1 
Kpc</t>
  </si>
  <si>
    <t>Producción Acumulada  
31-dic-20xx-1
Bbl</t>
  </si>
  <si>
    <t>ESTADO DE LA RIE A 
31-dic-20xx-1</t>
  </si>
  <si>
    <t>COORDENADAS PUNTO DE ENTREGA</t>
  </si>
  <si>
    <t>Listas validacion Datos</t>
  </si>
  <si>
    <t xml:space="preserve">Relacionar el Inventario que corresponda a cada Area de Explotacion </t>
  </si>
  <si>
    <t>Estado Actual</t>
  </si>
  <si>
    <t>Propiao o Rentado</t>
  </si>
  <si>
    <t>Bien mueble o Inmueble</t>
  </si>
  <si>
    <t>Equipo ( descripcion del bien, denomincacion, tamaño, Colo, Forma, antigüedad)</t>
  </si>
  <si>
    <t>Tipo ( Uso del bien, que actividad realiza, para que sirve?)</t>
  </si>
  <si>
    <t>Propio ó Rentado</t>
  </si>
  <si>
    <t>Bien Mueble ó Inmueble</t>
  </si>
  <si>
    <t>Valor Contable ( Como reposa en los estados financieros del Contratista), COP$ / USD$</t>
  </si>
  <si>
    <t>Valor Inicial de Adquisicion o de Elaboracion, COP$ / USD$</t>
  </si>
  <si>
    <t>Fecha e Adquisición  (dd/mm/yy)</t>
  </si>
  <si>
    <t>Documento de Aquisición (incluir PDF)</t>
  </si>
  <si>
    <t>Depreciación a la Fecha de corte, COP$ / USD$</t>
  </si>
  <si>
    <t>Vida útil estimada, años o fraccion</t>
  </si>
  <si>
    <t>Vida útil a la Fecha de corte, años o fraccion</t>
  </si>
  <si>
    <t>Ubicación Geografica (Actual, según planos "As Built")</t>
  </si>
  <si>
    <t>Estado de bien</t>
  </si>
  <si>
    <t>Antigüedad (Años o fracción)</t>
  </si>
  <si>
    <t>Fecha de Toma de  inventariado (dd/mm/yy)</t>
  </si>
  <si>
    <t>Evidencia Fotográfica</t>
  </si>
  <si>
    <t>Bueno</t>
  </si>
  <si>
    <t>Propio</t>
  </si>
  <si>
    <t>Mueble</t>
  </si>
  <si>
    <t>Regular</t>
  </si>
  <si>
    <t>Rentado</t>
  </si>
  <si>
    <t>Inmueble</t>
  </si>
  <si>
    <t>Malo</t>
  </si>
  <si>
    <t>Nota: Debe contener como mínimo estas columnas. Incluir tantas filas como sean necesarias para diligenciar completamente el inventario.  En aquellos casos que no se tenga o no se suministre la totalidad de la informacion, se deberá indicar las razones.</t>
  </si>
  <si>
    <t>En Uso</t>
  </si>
  <si>
    <t>Dañado</t>
  </si>
  <si>
    <t>Deteriorado</t>
  </si>
  <si>
    <t>Adjuntar el inventario en archivo Excel y PDF, avalado por Certificación expedida por el Revisor Fiscal, en la cual conste debidamente auditada, la relación y valor registrado en la contabilidad del Contratista, de los bienes muebles e inmuebles .</t>
  </si>
  <si>
    <t>Dar aviso de la fecha en la cual efectuará el inventario en cumplimiento de lo establecido en el Contrato y adjuntar cronograma de toma de inventarios en PDF.</t>
  </si>
  <si>
    <t>ACTUALIZACIÓN PLAN DE EXPLOTACIÓN - PLEX/PD Vigencia 20xx</t>
  </si>
  <si>
    <t>ÁREA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</si>
</sst>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_(&quot;$&quot;\ * #,##0.00_);_(&quot;$&quot;\ * \(#,##0.00\);_(&quot;$&quot;\ * &quot;-&quot;??_);_(@_)"/>
    <numFmt numFmtId="165" formatCode="0.0"/>
    <numFmt numFmtId="166" formatCode="#,##0.0"/>
    <numFmt numFmtId="167" formatCode="0.000"/>
    <numFmt numFmtId="168" formatCode="#,##0.00_ ;\-#,##0.00\ "/>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color indexed="81"/>
      <name val="Tahoma"/>
      <family val="2"/>
    </font>
    <font>
      <b/>
      <sz val="10"/>
      <name val="Arial"/>
      <family val="2"/>
    </font>
    <font>
      <b/>
      <sz val="9"/>
      <color indexed="81"/>
      <name val="Tahoma"/>
      <family val="2"/>
    </font>
    <font>
      <sz val="11"/>
      <color theme="1"/>
      <name val="Calibri"/>
      <family val="2"/>
      <scheme val="minor"/>
    </font>
    <font>
      <sz val="11"/>
      <color rgb="FF000000"/>
      <name val="Calibri"/>
      <family val="2"/>
    </font>
    <font>
      <b/>
      <sz val="11"/>
      <name val="Arial"/>
      <family val="2"/>
    </font>
    <font>
      <b/>
      <sz val="14"/>
      <name val="Arial"/>
      <family val="2"/>
    </font>
    <font>
      <sz val="11"/>
      <name val="Arial"/>
      <family val="2"/>
    </font>
    <font>
      <b/>
      <sz val="11"/>
      <color theme="1"/>
      <name val="Arial"/>
      <family val="2"/>
    </font>
    <font>
      <sz val="11"/>
      <color theme="1"/>
      <name val="Arial"/>
      <family val="2"/>
    </font>
    <font>
      <sz val="10"/>
      <name val="Arial"/>
      <family val="2"/>
    </font>
    <font>
      <b/>
      <sz val="10"/>
      <color theme="1"/>
      <name val="Arial"/>
      <family val="2"/>
    </font>
    <font>
      <sz val="8"/>
      <name val="Arial"/>
      <family val="2"/>
    </font>
    <font>
      <sz val="10"/>
      <color theme="1"/>
      <name val="Arial"/>
      <family val="2"/>
    </font>
    <font>
      <b/>
      <sz val="10"/>
      <color indexed="8"/>
      <name val="Arial"/>
      <family val="2"/>
    </font>
    <font>
      <sz val="10"/>
      <color rgb="FF333333"/>
      <name val="Arial"/>
      <family val="2"/>
    </font>
    <font>
      <b/>
      <sz val="10"/>
      <color rgb="FF000000"/>
      <name val="Arial"/>
      <family val="2"/>
    </font>
    <font>
      <sz val="10"/>
      <color rgb="FF000000"/>
      <name val="Arial"/>
      <family val="2"/>
    </font>
    <font>
      <b/>
      <i/>
      <sz val="10"/>
      <name val="Arial"/>
      <family val="2"/>
    </font>
    <font>
      <i/>
      <sz val="10"/>
      <name val="Arial"/>
      <family val="2"/>
    </font>
    <font>
      <sz val="10"/>
      <name val="Arial"/>
      <family val="2"/>
    </font>
    <font>
      <sz val="10"/>
      <color theme="5" tint="-0.249977111117893"/>
      <name val="Arial"/>
      <family val="2"/>
    </font>
    <font>
      <b/>
      <i/>
      <sz val="10"/>
      <color theme="1"/>
      <name val="Arial"/>
      <family val="2"/>
    </font>
    <font>
      <sz val="14"/>
      <name val="Arial"/>
      <family val="2"/>
    </font>
    <font>
      <b/>
      <sz val="10"/>
      <color rgb="FFFF0000"/>
      <name val="Arial"/>
      <family val="2"/>
    </font>
    <font>
      <sz val="9"/>
      <color indexed="81"/>
      <name val="Tahoma"/>
      <charset val="1"/>
    </font>
    <font>
      <sz val="10"/>
      <color theme="0"/>
      <name val="Arial"/>
      <family val="2"/>
    </font>
  </fonts>
  <fills count="8">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2"/>
        <bgColor indexed="64"/>
      </patternFill>
    </fill>
    <fill>
      <patternFill patternType="solid">
        <fgColor rgb="FFFFFFCC"/>
        <bgColor indexed="64"/>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s>
  <cellStyleXfs count="26">
    <xf numFmtId="0" fontId="0" fillId="0" borderId="0"/>
    <xf numFmtId="43" fontId="11" fillId="0" borderId="0" applyFont="0" applyFill="0" applyBorder="0" applyAlignment="0" applyProtection="0"/>
    <xf numFmtId="164" fontId="11" fillId="0" borderId="0" applyFont="0" applyFill="0" applyBorder="0" applyAlignment="0" applyProtection="0"/>
    <xf numFmtId="0" fontId="12" fillId="0" borderId="0"/>
    <xf numFmtId="0" fontId="11" fillId="0" borderId="0"/>
    <xf numFmtId="0" fontId="11" fillId="0" borderId="0"/>
    <xf numFmtId="0" fontId="11" fillId="0" borderId="0"/>
    <xf numFmtId="9" fontId="11" fillId="0" borderId="0" applyFont="0" applyFill="0" applyBorder="0" applyAlignment="0" applyProtection="0"/>
    <xf numFmtId="0" fontId="7" fillId="0" borderId="0"/>
    <xf numFmtId="164" fontId="6" fillId="0" borderId="0" applyFont="0" applyFill="0" applyBorder="0" applyAlignment="0" applyProtection="0"/>
    <xf numFmtId="9" fontId="7" fillId="0" borderId="0" applyFont="0" applyFill="0" applyBorder="0" applyAlignment="0" applyProtection="0"/>
    <xf numFmtId="0" fontId="5" fillId="0" borderId="0"/>
    <xf numFmtId="9" fontId="5" fillId="0" borderId="0" applyFont="0" applyFill="0" applyBorder="0" applyAlignment="0" applyProtection="0"/>
    <xf numFmtId="164" fontId="5" fillId="0" borderId="0" applyFont="0" applyFill="0" applyBorder="0" applyAlignment="0" applyProtection="0"/>
    <xf numFmtId="0" fontId="4" fillId="0" borderId="0"/>
    <xf numFmtId="0" fontId="4" fillId="0" borderId="0"/>
    <xf numFmtId="0" fontId="4" fillId="0" borderId="0"/>
    <xf numFmtId="41" fontId="18" fillId="0" borderId="0" applyFont="0" applyFill="0" applyBorder="0" applyAlignment="0" applyProtection="0"/>
    <xf numFmtId="0" fontId="3" fillId="0" borderId="0"/>
    <xf numFmtId="0" fontId="3" fillId="0" borderId="0"/>
    <xf numFmtId="43" fontId="28"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cellStyleXfs>
  <cellXfs count="339">
    <xf numFmtId="0" fontId="0" fillId="0" borderId="0" xfId="0"/>
    <xf numFmtId="0" fontId="7" fillId="0" borderId="0" xfId="8" applyFont="1" applyFill="1" applyAlignment="1">
      <alignment vertical="center"/>
    </xf>
    <xf numFmtId="0" fontId="7" fillId="0" borderId="1" xfId="8" applyFont="1" applyFill="1" applyBorder="1" applyAlignment="1" applyProtection="1">
      <alignment vertical="center" wrapText="1"/>
      <protection locked="0"/>
    </xf>
    <xf numFmtId="0" fontId="7" fillId="0" borderId="0" xfId="8" applyFont="1" applyFill="1" applyAlignment="1" applyProtection="1">
      <alignment vertical="center" wrapText="1"/>
      <protection locked="0"/>
    </xf>
    <xf numFmtId="0" fontId="7" fillId="0" borderId="1" xfId="8" applyFont="1" applyFill="1" applyBorder="1" applyAlignment="1">
      <alignment vertical="center"/>
    </xf>
    <xf numFmtId="0" fontId="7" fillId="0" borderId="0" xfId="8" applyFont="1" applyAlignment="1">
      <alignment vertical="center"/>
    </xf>
    <xf numFmtId="0" fontId="15" fillId="0" borderId="0" xfId="8" applyFont="1" applyAlignment="1">
      <alignment vertical="center"/>
    </xf>
    <xf numFmtId="0" fontId="17" fillId="0" borderId="0" xfId="8" applyFont="1" applyFill="1" applyBorder="1" applyAlignment="1">
      <alignment vertical="center"/>
    </xf>
    <xf numFmtId="0" fontId="17" fillId="0" borderId="0" xfId="8" applyFont="1" applyBorder="1" applyAlignment="1">
      <alignment vertical="center"/>
    </xf>
    <xf numFmtId="0" fontId="16" fillId="0" borderId="0" xfId="8" applyFont="1" applyFill="1" applyBorder="1" applyAlignment="1">
      <alignment horizontal="left" vertical="center"/>
    </xf>
    <xf numFmtId="0" fontId="15" fillId="0" borderId="0" xfId="8" applyFont="1" applyFill="1" applyAlignment="1">
      <alignment vertical="center"/>
    </xf>
    <xf numFmtId="0" fontId="7" fillId="0" borderId="1" xfId="8" applyFont="1" applyBorder="1" applyAlignment="1">
      <alignment vertical="center"/>
    </xf>
    <xf numFmtId="0" fontId="21" fillId="0" borderId="0" xfId="8" applyFont="1" applyBorder="1" applyAlignment="1">
      <alignment vertical="center"/>
    </xf>
    <xf numFmtId="0" fontId="21" fillId="0" borderId="0" xfId="8" applyFont="1" applyAlignment="1">
      <alignment vertical="center"/>
    </xf>
    <xf numFmtId="0" fontId="22" fillId="0" borderId="1" xfId="8" applyFont="1" applyFill="1" applyBorder="1" applyAlignment="1" applyProtection="1">
      <alignment vertical="center" wrapText="1" readingOrder="1"/>
      <protection locked="0"/>
    </xf>
    <xf numFmtId="0" fontId="23" fillId="0" borderId="0" xfId="8" applyFont="1" applyAlignment="1">
      <alignment vertical="center"/>
    </xf>
    <xf numFmtId="0" fontId="19" fillId="0" borderId="0" xfId="14" applyFont="1" applyBorder="1" applyAlignment="1">
      <alignment horizontal="center" vertical="center"/>
    </xf>
    <xf numFmtId="0" fontId="7" fillId="0" borderId="1" xfId="8" applyFont="1" applyBorder="1" applyAlignment="1">
      <alignment horizontal="center" vertical="center"/>
    </xf>
    <xf numFmtId="0" fontId="19" fillId="0" borderId="1" xfId="14" applyFont="1" applyBorder="1" applyAlignment="1">
      <alignment horizontal="center" vertical="center"/>
    </xf>
    <xf numFmtId="0" fontId="21" fillId="0" borderId="1" xfId="14" applyFont="1" applyBorder="1" applyAlignment="1">
      <alignment vertical="center"/>
    </xf>
    <xf numFmtId="0" fontId="21" fillId="0" borderId="0" xfId="14" applyFont="1" applyBorder="1" applyAlignment="1">
      <alignment vertical="center"/>
    </xf>
    <xf numFmtId="0" fontId="7" fillId="0" borderId="0" xfId="8" applyFont="1" applyBorder="1" applyAlignment="1">
      <alignment horizontal="center" vertical="center"/>
    </xf>
    <xf numFmtId="15" fontId="25" fillId="0" borderId="1" xfId="3" applyNumberFormat="1" applyFont="1" applyFill="1" applyBorder="1" applyAlignment="1">
      <alignment horizontal="center" vertical="center"/>
    </xf>
    <xf numFmtId="41" fontId="25" fillId="0" borderId="1" xfId="17" applyFont="1" applyFill="1" applyBorder="1" applyAlignment="1">
      <alignment horizontal="center" vertical="center"/>
    </xf>
    <xf numFmtId="0" fontId="24" fillId="0" borderId="1" xfId="3" applyFont="1" applyFill="1" applyBorder="1" applyAlignment="1">
      <alignment horizontal="center" vertical="center" wrapText="1"/>
    </xf>
    <xf numFmtId="0" fontId="7" fillId="0" borderId="1" xfId="8" applyFont="1" applyFill="1" applyBorder="1" applyAlignment="1">
      <alignment horizontal="center" vertical="center"/>
    </xf>
    <xf numFmtId="0" fontId="9" fillId="0" borderId="0" xfId="8" applyFont="1" applyBorder="1" applyAlignment="1">
      <alignment horizontal="left" vertical="center"/>
    </xf>
    <xf numFmtId="0" fontId="21" fillId="0" borderId="0" xfId="8" applyFont="1" applyFill="1" applyBorder="1" applyAlignment="1">
      <alignment vertical="center"/>
    </xf>
    <xf numFmtId="0" fontId="21" fillId="0" borderId="0" xfId="8" applyFont="1" applyBorder="1" applyAlignment="1">
      <alignment horizontal="left" vertical="center" wrapText="1"/>
    </xf>
    <xf numFmtId="0" fontId="21" fillId="0" borderId="0" xfId="8" applyFont="1" applyBorder="1" applyAlignment="1">
      <alignment horizontal="left" vertical="center"/>
    </xf>
    <xf numFmtId="0" fontId="21" fillId="0" borderId="0" xfId="15" applyFont="1" applyAlignment="1">
      <alignment vertical="center"/>
    </xf>
    <xf numFmtId="0" fontId="21" fillId="0" borderId="0" xfId="15" applyFont="1" applyBorder="1" applyAlignment="1">
      <alignment vertical="center"/>
    </xf>
    <xf numFmtId="0" fontId="7" fillId="0" borderId="1" xfId="8" applyNumberFormat="1" applyFont="1" applyFill="1" applyBorder="1" applyAlignment="1" applyProtection="1">
      <alignment horizontal="center" vertical="center"/>
      <protection hidden="1"/>
    </xf>
    <xf numFmtId="0" fontId="21" fillId="0" borderId="1" xfId="15" applyFont="1" applyBorder="1" applyAlignment="1">
      <alignment vertical="center"/>
    </xf>
    <xf numFmtId="0" fontId="7" fillId="2" borderId="1" xfId="8" applyFont="1" applyFill="1" applyBorder="1" applyAlignment="1">
      <alignment horizontal="center" vertical="center"/>
    </xf>
    <xf numFmtId="0" fontId="19" fillId="0" borderId="0" xfId="8" applyFont="1" applyFill="1" applyBorder="1" applyAlignment="1">
      <alignment horizontal="left" vertical="center"/>
    </xf>
    <xf numFmtId="0" fontId="9" fillId="0" borderId="0" xfId="8" applyFont="1" applyFill="1" applyBorder="1" applyAlignment="1">
      <alignment horizontal="left" vertical="center"/>
    </xf>
    <xf numFmtId="0" fontId="9" fillId="0" borderId="1" xfId="8" applyFont="1" applyFill="1" applyBorder="1" applyAlignment="1">
      <alignment horizontal="left" vertical="center"/>
    </xf>
    <xf numFmtId="0" fontId="9" fillId="0" borderId="1" xfId="8" applyFont="1" applyBorder="1" applyAlignment="1">
      <alignment horizontal="left" vertical="center"/>
    </xf>
    <xf numFmtId="0" fontId="22" fillId="0" borderId="0" xfId="8" applyFont="1" applyFill="1" applyBorder="1" applyAlignment="1" applyProtection="1">
      <alignment vertical="center" wrapText="1" readingOrder="1"/>
      <protection locked="0"/>
    </xf>
    <xf numFmtId="0" fontId="7" fillId="0" borderId="0" xfId="8" applyFont="1" applyFill="1" applyBorder="1" applyAlignment="1" applyProtection="1">
      <alignment vertical="center" wrapText="1"/>
      <protection locked="0"/>
    </xf>
    <xf numFmtId="0" fontId="7" fillId="0" borderId="0" xfId="8" applyFont="1" applyFill="1" applyBorder="1" applyAlignment="1">
      <alignment vertical="center"/>
    </xf>
    <xf numFmtId="0" fontId="7" fillId="0" borderId="0" xfId="8" applyFont="1" applyAlignment="1">
      <alignment horizontal="left" vertical="center" wrapText="1"/>
    </xf>
    <xf numFmtId="0" fontId="9" fillId="0" borderId="4" xfId="8" applyFont="1" applyFill="1" applyBorder="1" applyAlignment="1">
      <alignment vertical="center"/>
    </xf>
    <xf numFmtId="0" fontId="27" fillId="0" borderId="0" xfId="8" applyFont="1" applyAlignment="1">
      <alignment vertical="center"/>
    </xf>
    <xf numFmtId="0" fontId="7" fillId="0" borderId="4" xfId="8" applyFont="1" applyBorder="1" applyAlignment="1">
      <alignment horizontal="center" vertical="center"/>
    </xf>
    <xf numFmtId="15" fontId="24" fillId="0" borderId="1" xfId="3" applyNumberFormat="1" applyFont="1" applyFill="1" applyBorder="1" applyAlignment="1">
      <alignment horizontal="center" vertical="center"/>
    </xf>
    <xf numFmtId="0" fontId="9" fillId="0" borderId="0" xfId="8" applyFont="1" applyAlignment="1">
      <alignment vertical="center"/>
    </xf>
    <xf numFmtId="0" fontId="9" fillId="5" borderId="1" xfId="8" applyFont="1" applyFill="1" applyBorder="1" applyAlignment="1">
      <alignment horizontal="center" vertical="center" wrapText="1"/>
    </xf>
    <xf numFmtId="0" fontId="24" fillId="5" borderId="1" xfId="3" applyFont="1" applyFill="1" applyBorder="1" applyAlignment="1">
      <alignment horizontal="center" vertical="center" wrapText="1"/>
    </xf>
    <xf numFmtId="168" fontId="13" fillId="6" borderId="1" xfId="20" applyNumberFormat="1" applyFont="1" applyFill="1" applyBorder="1" applyAlignment="1">
      <alignment horizontal="center" vertical="center"/>
    </xf>
    <xf numFmtId="0" fontId="19" fillId="0" borderId="1" xfId="8" applyFont="1" applyFill="1" applyBorder="1" applyAlignment="1">
      <alignment horizontal="center" vertical="center"/>
    </xf>
    <xf numFmtId="0" fontId="19" fillId="0" borderId="1" xfId="8" applyFont="1" applyFill="1" applyBorder="1" applyAlignment="1">
      <alignment horizontal="center" vertical="center" wrapText="1"/>
    </xf>
    <xf numFmtId="3" fontId="7" fillId="0" borderId="1" xfId="8" applyNumberFormat="1" applyFont="1" applyFill="1" applyBorder="1" applyAlignment="1">
      <alignment vertical="center"/>
    </xf>
    <xf numFmtId="0" fontId="9" fillId="6" borderId="1" xfId="8" applyFont="1" applyFill="1" applyBorder="1" applyAlignment="1">
      <alignment vertical="center"/>
    </xf>
    <xf numFmtId="43" fontId="7" fillId="0" borderId="1" xfId="20" applyNumberFormat="1" applyFont="1" applyFill="1" applyBorder="1" applyAlignment="1">
      <alignment vertical="center"/>
    </xf>
    <xf numFmtId="43" fontId="9" fillId="6" borderId="1" xfId="20" applyNumberFormat="1" applyFont="1" applyFill="1" applyBorder="1" applyAlignment="1">
      <alignment vertical="center"/>
    </xf>
    <xf numFmtId="0" fontId="9" fillId="0" borderId="0" xfId="8" applyFont="1" applyFill="1" applyBorder="1" applyAlignment="1" applyProtection="1">
      <alignment horizontal="left" vertical="center" wrapText="1"/>
      <protection locked="0"/>
    </xf>
    <xf numFmtId="0" fontId="9" fillId="5" borderId="1" xfId="8" applyFont="1" applyFill="1" applyBorder="1" applyAlignment="1">
      <alignment horizontal="center" vertical="center"/>
    </xf>
    <xf numFmtId="0" fontId="19" fillId="5" borderId="1" xfId="8" applyFont="1" applyFill="1" applyBorder="1" applyAlignment="1">
      <alignment horizontal="center" vertical="center" wrapText="1"/>
    </xf>
    <xf numFmtId="14" fontId="7" fillId="0" borderId="1" xfId="8" applyNumberFormat="1" applyFont="1" applyBorder="1" applyAlignment="1">
      <alignment vertical="center"/>
    </xf>
    <xf numFmtId="0" fontId="19" fillId="5" borderId="1" xfId="15" applyFont="1" applyFill="1" applyBorder="1" applyAlignment="1">
      <alignment horizontal="center" vertical="center"/>
    </xf>
    <xf numFmtId="0" fontId="7" fillId="0" borderId="1" xfId="8" applyNumberFormat="1" applyFont="1" applyFill="1" applyBorder="1" applyAlignment="1" applyProtection="1">
      <alignment vertical="center" wrapText="1"/>
      <protection hidden="1"/>
    </xf>
    <xf numFmtId="0" fontId="7" fillId="0" borderId="1" xfId="8" applyNumberFormat="1" applyFont="1" applyFill="1" applyBorder="1" applyAlignment="1" applyProtection="1">
      <alignment horizontal="left" vertical="center" wrapText="1"/>
      <protection hidden="1"/>
    </xf>
    <xf numFmtId="43" fontId="21" fillId="6" borderId="1" xfId="20" applyFont="1" applyFill="1" applyBorder="1" applyAlignment="1">
      <alignment vertical="center"/>
    </xf>
    <xf numFmtId="0" fontId="7" fillId="0" borderId="0" xfId="0" applyFont="1" applyFill="1" applyAlignment="1">
      <alignment vertical="center"/>
    </xf>
    <xf numFmtId="0" fontId="7" fillId="0" borderId="0" xfId="0" applyFont="1" applyFill="1" applyBorder="1" applyAlignment="1">
      <alignment vertical="center"/>
    </xf>
    <xf numFmtId="0" fontId="22" fillId="0" borderId="1" xfId="0" applyFont="1" applyFill="1" applyBorder="1" applyAlignment="1" applyProtection="1">
      <alignment vertical="center" wrapText="1" readingOrder="1"/>
      <protection locked="0"/>
    </xf>
    <xf numFmtId="0" fontId="7" fillId="0" borderId="1" xfId="0" applyFont="1" applyFill="1" applyBorder="1" applyAlignment="1" applyProtection="1">
      <alignment vertical="center" wrapText="1"/>
      <protection locked="0"/>
    </xf>
    <xf numFmtId="0" fontId="7" fillId="0" borderId="0" xfId="0" applyFont="1" applyFill="1" applyAlignment="1" applyProtection="1">
      <alignment vertical="center" wrapText="1"/>
      <protection locked="0"/>
    </xf>
    <xf numFmtId="0" fontId="7" fillId="0" borderId="1" xfId="0" applyFont="1" applyFill="1" applyBorder="1" applyAlignment="1">
      <alignment vertical="center"/>
    </xf>
    <xf numFmtId="0" fontId="21" fillId="0" borderId="0" xfId="11" applyFont="1" applyAlignment="1">
      <alignment vertical="center"/>
    </xf>
    <xf numFmtId="0" fontId="21" fillId="0" borderId="0" xfId="11" applyFont="1" applyBorder="1" applyAlignment="1">
      <alignment vertical="center"/>
    </xf>
    <xf numFmtId="0" fontId="7" fillId="0" borderId="0" xfId="0" applyFont="1" applyAlignment="1">
      <alignment vertical="center"/>
    </xf>
    <xf numFmtId="0" fontId="19" fillId="0" borderId="0" xfId="11" applyFont="1" applyBorder="1" applyAlignment="1">
      <alignment horizontal="center" vertical="center"/>
    </xf>
    <xf numFmtId="0" fontId="19" fillId="0" borderId="0" xfId="11" applyFont="1" applyBorder="1" applyAlignment="1">
      <alignment vertical="center"/>
    </xf>
    <xf numFmtId="0" fontId="19" fillId="0" borderId="0" xfId="11" applyFont="1" applyAlignment="1">
      <alignment vertical="center"/>
    </xf>
    <xf numFmtId="0" fontId="19" fillId="5" borderId="1" xfId="11" applyFont="1" applyFill="1" applyBorder="1" applyAlignment="1">
      <alignment horizontal="center" vertical="center" wrapText="1"/>
    </xf>
    <xf numFmtId="0" fontId="21" fillId="0" borderId="1" xfId="11" applyFont="1" applyFill="1" applyBorder="1" applyAlignment="1">
      <alignment horizontal="left" vertical="center"/>
    </xf>
    <xf numFmtId="0" fontId="19" fillId="0" borderId="1" xfId="11" applyFont="1" applyFill="1" applyBorder="1" applyAlignment="1">
      <alignment horizontal="center" vertical="center"/>
    </xf>
    <xf numFmtId="0" fontId="21" fillId="0" borderId="1" xfId="11" applyFont="1" applyFill="1" applyBorder="1" applyAlignment="1">
      <alignment vertical="center" wrapText="1"/>
    </xf>
    <xf numFmtId="0" fontId="21" fillId="6" borderId="1" xfId="11" applyFont="1" applyFill="1" applyBorder="1" applyAlignment="1">
      <alignment vertical="center" wrapText="1"/>
    </xf>
    <xf numFmtId="10" fontId="21" fillId="6" borderId="1" xfId="12" applyNumberFormat="1" applyFont="1" applyFill="1" applyBorder="1" applyAlignment="1">
      <alignment vertical="center" wrapText="1"/>
    </xf>
    <xf numFmtId="166" fontId="21" fillId="6" borderId="1" xfId="12" applyNumberFormat="1" applyFont="1" applyFill="1" applyBorder="1" applyAlignment="1">
      <alignment vertical="center" wrapText="1"/>
    </xf>
    <xf numFmtId="168" fontId="9" fillId="6" borderId="1" xfId="20" applyNumberFormat="1" applyFont="1" applyFill="1" applyBorder="1" applyAlignment="1">
      <alignment horizontal="center" vertical="center"/>
    </xf>
    <xf numFmtId="0" fontId="19" fillId="6" borderId="1" xfId="11" applyFont="1" applyFill="1" applyBorder="1" applyAlignment="1">
      <alignment vertical="center" wrapText="1"/>
    </xf>
    <xf numFmtId="9" fontId="19" fillId="6" borderId="1" xfId="11" applyNumberFormat="1" applyFont="1" applyFill="1" applyBorder="1" applyAlignment="1">
      <alignment vertical="center" wrapText="1"/>
    </xf>
    <xf numFmtId="166" fontId="19" fillId="6" borderId="1" xfId="0" applyNumberFormat="1" applyFont="1" applyFill="1" applyBorder="1" applyAlignment="1">
      <alignment vertical="center" wrapText="1"/>
    </xf>
    <xf numFmtId="0" fontId="21" fillId="0" borderId="0" xfId="11" applyFont="1" applyBorder="1" applyAlignment="1">
      <alignment vertical="center" wrapText="1"/>
    </xf>
    <xf numFmtId="0" fontId="19" fillId="0" borderId="0" xfId="11" applyFont="1" applyFill="1" applyBorder="1" applyAlignment="1">
      <alignment vertical="center" wrapText="1"/>
    </xf>
    <xf numFmtId="0" fontId="24" fillId="0" borderId="0" xfId="11" applyFont="1" applyFill="1" applyBorder="1" applyAlignment="1">
      <alignment horizontal="center" vertical="center"/>
    </xf>
    <xf numFmtId="0" fontId="25" fillId="0" borderId="0" xfId="11" applyFont="1" applyFill="1" applyBorder="1" applyAlignment="1">
      <alignment horizontal="center" vertical="center"/>
    </xf>
    <xf numFmtId="0" fontId="24" fillId="0" borderId="1" xfId="11" applyFont="1" applyFill="1" applyBorder="1" applyAlignment="1">
      <alignment horizontal="center" vertical="center"/>
    </xf>
    <xf numFmtId="0" fontId="21" fillId="0" borderId="1" xfId="11" applyFont="1" applyBorder="1" applyAlignment="1">
      <alignment horizontal="center" vertical="center"/>
    </xf>
    <xf numFmtId="0" fontId="21" fillId="0" borderId="1" xfId="11" applyFont="1" applyBorder="1" applyAlignment="1">
      <alignment vertical="center"/>
    </xf>
    <xf numFmtId="0" fontId="30" fillId="0" borderId="0" xfId="11" applyFont="1" applyAlignment="1">
      <alignment vertical="center"/>
    </xf>
    <xf numFmtId="0" fontId="21" fillId="3" borderId="1" xfId="11" applyFont="1" applyFill="1" applyBorder="1" applyAlignment="1">
      <alignment vertical="center"/>
    </xf>
    <xf numFmtId="0" fontId="21" fillId="0" borderId="0" xfId="11" applyFont="1" applyAlignment="1">
      <alignment vertical="center" wrapText="1"/>
    </xf>
    <xf numFmtId="0" fontId="21" fillId="0" borderId="1" xfId="11" applyFont="1" applyBorder="1" applyAlignment="1">
      <alignment horizontal="center" vertical="center" wrapText="1"/>
    </xf>
    <xf numFmtId="0" fontId="19" fillId="0" borderId="1" xfId="11" applyFont="1" applyBorder="1" applyAlignment="1">
      <alignment horizontal="center" vertical="center" wrapText="1"/>
    </xf>
    <xf numFmtId="3" fontId="21" fillId="0" borderId="1" xfId="11" applyNumberFormat="1" applyFont="1" applyFill="1" applyBorder="1" applyAlignment="1">
      <alignment horizontal="center" vertical="center" wrapText="1"/>
    </xf>
    <xf numFmtId="0" fontId="21" fillId="6" borderId="1" xfId="11" applyFont="1" applyFill="1" applyBorder="1" applyAlignment="1">
      <alignment horizontal="center" vertical="center" wrapText="1"/>
    </xf>
    <xf numFmtId="0" fontId="7" fillId="0" borderId="0" xfId="0" applyFont="1" applyAlignment="1">
      <alignment vertical="center" wrapText="1"/>
    </xf>
    <xf numFmtId="0" fontId="19" fillId="0" borderId="1" xfId="11" applyFont="1" applyBorder="1" applyAlignment="1">
      <alignment vertical="center" wrapText="1"/>
    </xf>
    <xf numFmtId="0" fontId="19" fillId="0" borderId="1" xfId="11" applyFont="1" applyFill="1" applyBorder="1" applyAlignment="1">
      <alignment vertical="center" wrapText="1"/>
    </xf>
    <xf numFmtId="0" fontId="19" fillId="6" borderId="1" xfId="11" applyFont="1" applyFill="1" applyBorder="1" applyAlignment="1">
      <alignment horizontal="center" vertical="center" wrapText="1"/>
    </xf>
    <xf numFmtId="0" fontId="24" fillId="0" borderId="0" xfId="11" applyFont="1" applyFill="1" applyBorder="1" applyAlignment="1">
      <alignment horizontal="left" vertical="center"/>
    </xf>
    <xf numFmtId="0" fontId="19" fillId="0" borderId="0" xfId="11" applyFont="1" applyFill="1" applyBorder="1" applyAlignment="1">
      <alignment vertical="center"/>
    </xf>
    <xf numFmtId="0" fontId="19" fillId="0" borderId="0" xfId="11" applyFont="1" applyFill="1" applyBorder="1" applyAlignment="1">
      <alignment horizontal="center" vertical="center"/>
    </xf>
    <xf numFmtId="0" fontId="21" fillId="0" borderId="0" xfId="11" applyFont="1" applyBorder="1" applyAlignment="1">
      <alignment horizontal="center" vertical="center"/>
    </xf>
    <xf numFmtId="3" fontId="19" fillId="0" borderId="1" xfId="11" applyNumberFormat="1" applyFont="1" applyFill="1" applyBorder="1" applyAlignment="1">
      <alignment horizontal="center" vertical="center" wrapText="1"/>
    </xf>
    <xf numFmtId="0" fontId="19" fillId="0" borderId="0" xfId="11" applyFont="1" applyAlignment="1">
      <alignment vertical="center" wrapText="1"/>
    </xf>
    <xf numFmtId="0" fontId="19" fillId="0" borderId="0" xfId="11" applyFont="1" applyBorder="1" applyAlignment="1">
      <alignment vertical="center" wrapText="1"/>
    </xf>
    <xf numFmtId="0" fontId="9" fillId="0" borderId="0" xfId="0" applyFont="1" applyAlignment="1">
      <alignment vertical="center" wrapText="1"/>
    </xf>
    <xf numFmtId="0" fontId="21" fillId="0" borderId="0" xfId="11" applyFont="1" applyBorder="1" applyAlignment="1">
      <alignment horizontal="left" vertical="center"/>
    </xf>
    <xf numFmtId="3" fontId="19" fillId="0" borderId="0" xfId="11" applyNumberFormat="1" applyFont="1" applyFill="1" applyBorder="1" applyAlignment="1">
      <alignment horizontal="center" vertical="center"/>
    </xf>
    <xf numFmtId="3" fontId="21" fillId="0" borderId="0" xfId="13" applyNumberFormat="1" applyFont="1" applyBorder="1" applyAlignment="1">
      <alignment horizontal="center" vertical="center"/>
    </xf>
    <xf numFmtId="3" fontId="21" fillId="0" borderId="0" xfId="11" applyNumberFormat="1" applyFont="1" applyBorder="1" applyAlignment="1">
      <alignment horizontal="center" vertical="center"/>
    </xf>
    <xf numFmtId="3" fontId="21" fillId="0" borderId="1" xfId="11" applyNumberFormat="1" applyFont="1" applyBorder="1" applyAlignment="1">
      <alignment horizontal="center" vertical="center" wrapText="1"/>
    </xf>
    <xf numFmtId="0" fontId="21" fillId="0" borderId="1" xfId="11" applyFont="1" applyBorder="1" applyAlignment="1">
      <alignment vertical="center" wrapText="1"/>
    </xf>
    <xf numFmtId="0" fontId="21" fillId="0" borderId="0" xfId="11" applyFont="1" applyFill="1" applyBorder="1" applyAlignment="1">
      <alignment vertical="center" wrapText="1"/>
    </xf>
    <xf numFmtId="0" fontId="21" fillId="0" borderId="0" xfId="11" applyFont="1" applyBorder="1" applyAlignment="1">
      <alignment horizontal="center" vertical="center" wrapText="1"/>
    </xf>
    <xf numFmtId="166" fontId="21" fillId="0" borderId="0" xfId="11" applyNumberFormat="1" applyFont="1" applyBorder="1" applyAlignment="1">
      <alignment vertical="center" wrapText="1"/>
    </xf>
    <xf numFmtId="0" fontId="7" fillId="0" borderId="1" xfId="11" applyFont="1" applyBorder="1" applyAlignment="1">
      <alignment horizontal="center" vertical="center" wrapText="1"/>
    </xf>
    <xf numFmtId="0" fontId="21" fillId="0" borderId="1" xfId="11" applyFont="1" applyFill="1" applyBorder="1" applyAlignment="1">
      <alignment horizontal="center" vertical="center" wrapText="1"/>
    </xf>
    <xf numFmtId="166" fontId="19" fillId="0" borderId="0" xfId="11" applyNumberFormat="1" applyFont="1" applyBorder="1" applyAlignment="1">
      <alignment vertical="center" wrapText="1"/>
    </xf>
    <xf numFmtId="166" fontId="21" fillId="0" borderId="0" xfId="11" applyNumberFormat="1" applyFont="1" applyBorder="1" applyAlignment="1">
      <alignment vertical="center"/>
    </xf>
    <xf numFmtId="167" fontId="19" fillId="0" borderId="0" xfId="11" applyNumberFormat="1" applyFont="1" applyBorder="1" applyAlignment="1">
      <alignment vertical="center" wrapText="1"/>
    </xf>
    <xf numFmtId="0" fontId="9" fillId="0" borderId="0" xfId="0" applyFont="1" applyAlignment="1">
      <alignment vertical="center"/>
    </xf>
    <xf numFmtId="0" fontId="21" fillId="0" borderId="0" xfId="11" applyFont="1" applyBorder="1" applyAlignment="1">
      <alignment horizontal="left" vertical="center" wrapText="1"/>
    </xf>
    <xf numFmtId="0" fontId="24" fillId="0" borderId="0" xfId="11" applyFont="1" applyFill="1" applyBorder="1" applyAlignment="1">
      <alignment horizontal="center" vertical="center" wrapText="1"/>
    </xf>
    <xf numFmtId="0" fontId="24" fillId="0" borderId="4" xfId="11" applyFont="1" applyFill="1" applyBorder="1" applyAlignment="1">
      <alignment horizontal="left" vertical="center"/>
    </xf>
    <xf numFmtId="0" fontId="7" fillId="0" borderId="13" xfId="0" applyFont="1" applyBorder="1" applyAlignment="1">
      <alignment vertical="center"/>
    </xf>
    <xf numFmtId="0" fontId="7" fillId="0" borderId="14" xfId="0" applyFont="1" applyBorder="1" applyAlignment="1">
      <alignment vertical="center"/>
    </xf>
    <xf numFmtId="0" fontId="24" fillId="0" borderId="4" xfId="11" applyFont="1" applyFill="1" applyBorder="1" applyAlignment="1">
      <alignment horizontal="center" vertical="center"/>
    </xf>
    <xf numFmtId="0" fontId="19" fillId="0" borderId="4" xfId="11" applyFont="1" applyBorder="1" applyAlignment="1">
      <alignment horizontal="center" vertical="center"/>
    </xf>
    <xf numFmtId="0" fontId="19" fillId="0" borderId="4" xfId="11" applyFont="1" applyFill="1" applyBorder="1" applyAlignment="1">
      <alignment vertical="center"/>
    </xf>
    <xf numFmtId="0" fontId="19" fillId="6" borderId="4" xfId="11" applyFont="1" applyFill="1" applyBorder="1" applyAlignment="1">
      <alignment horizontal="center" vertical="center"/>
    </xf>
    <xf numFmtId="0" fontId="29" fillId="0" borderId="0" xfId="11" applyFont="1" applyAlignment="1">
      <alignment vertical="center"/>
    </xf>
    <xf numFmtId="0" fontId="7" fillId="0" borderId="0" xfId="0" applyFont="1" applyBorder="1" applyAlignment="1">
      <alignment vertical="center"/>
    </xf>
    <xf numFmtId="0" fontId="31" fillId="0" borderId="0" xfId="8" applyFont="1" applyFill="1" applyAlignment="1">
      <alignment vertical="center"/>
    </xf>
    <xf numFmtId="0" fontId="14" fillId="0" borderId="0" xfId="8" applyFont="1" applyFill="1" applyBorder="1" applyAlignment="1">
      <alignment vertical="center" wrapText="1"/>
    </xf>
    <xf numFmtId="0" fontId="7" fillId="0" borderId="0" xfId="0" applyFont="1"/>
    <xf numFmtId="0" fontId="21" fillId="0" borderId="0" xfId="11" applyFont="1"/>
    <xf numFmtId="0" fontId="21" fillId="0" borderId="0" xfId="11" applyFont="1" applyAlignment="1"/>
    <xf numFmtId="0" fontId="21" fillId="0" borderId="0" xfId="11" applyFont="1" applyAlignment="1">
      <alignment horizontal="left" vertical="center"/>
    </xf>
    <xf numFmtId="0" fontId="21" fillId="3" borderId="0" xfId="11" applyFont="1" applyFill="1" applyAlignment="1">
      <alignment vertical="center"/>
    </xf>
    <xf numFmtId="0" fontId="25" fillId="0" borderId="1" xfId="11" applyFont="1" applyBorder="1" applyAlignment="1">
      <alignment horizontal="center" vertical="center"/>
    </xf>
    <xf numFmtId="165" fontId="25" fillId="6" borderId="1" xfId="11" applyNumberFormat="1" applyFont="1" applyFill="1" applyBorder="1" applyAlignment="1">
      <alignment horizontal="center" vertical="center"/>
    </xf>
    <xf numFmtId="0" fontId="25" fillId="2" borderId="1" xfId="11" applyFont="1" applyFill="1" applyBorder="1" applyAlignment="1">
      <alignment horizontal="center" vertical="center"/>
    </xf>
    <xf numFmtId="165" fontId="25" fillId="0" borderId="1" xfId="11" applyNumberFormat="1" applyFont="1" applyBorder="1" applyAlignment="1">
      <alignment horizontal="center" vertical="center"/>
    </xf>
    <xf numFmtId="165" fontId="25" fillId="2" borderId="1" xfId="11" applyNumberFormat="1" applyFont="1" applyFill="1" applyBorder="1" applyAlignment="1">
      <alignment horizontal="center" vertical="center"/>
    </xf>
    <xf numFmtId="165" fontId="24" fillId="6" borderId="1" xfId="11" applyNumberFormat="1" applyFont="1" applyFill="1" applyBorder="1" applyAlignment="1">
      <alignment horizontal="center" vertical="center"/>
    </xf>
    <xf numFmtId="0" fontId="7" fillId="0" borderId="0" xfId="0" applyFont="1" applyBorder="1"/>
    <xf numFmtId="0" fontId="25" fillId="0" borderId="1" xfId="11" applyFont="1" applyFill="1" applyBorder="1" applyAlignment="1">
      <alignment horizontal="center" vertical="center"/>
    </xf>
    <xf numFmtId="0" fontId="29" fillId="0" borderId="0" xfId="11" applyFont="1" applyFill="1" applyBorder="1" applyAlignment="1">
      <alignment horizontal="left" vertical="center"/>
    </xf>
    <xf numFmtId="0" fontId="21" fillId="0" borderId="0" xfId="11" applyFont="1" applyAlignment="1">
      <alignment horizontal="left" vertical="top" wrapText="1"/>
    </xf>
    <xf numFmtId="0" fontId="32" fillId="0" borderId="0" xfId="11" applyFont="1" applyFill="1" applyBorder="1" applyAlignment="1">
      <alignment horizontal="left" vertical="center"/>
    </xf>
    <xf numFmtId="0" fontId="19" fillId="0" borderId="1" xfId="11" applyFont="1" applyBorder="1" applyAlignment="1">
      <alignment horizontal="center" vertical="center"/>
    </xf>
    <xf numFmtId="0" fontId="19" fillId="0" borderId="1" xfId="11" applyFont="1" applyBorder="1" applyAlignment="1">
      <alignment vertical="center"/>
    </xf>
    <xf numFmtId="0" fontId="19" fillId="0" borderId="0" xfId="11" applyFont="1" applyAlignment="1">
      <alignment horizontal="center" vertical="center"/>
    </xf>
    <xf numFmtId="0" fontId="19" fillId="0" borderId="7" xfId="11" applyFont="1" applyBorder="1" applyAlignment="1">
      <alignment vertical="center"/>
    </xf>
    <xf numFmtId="0" fontId="19" fillId="0" borderId="1" xfId="11" applyFont="1" applyFill="1" applyBorder="1" applyAlignment="1">
      <alignment vertical="center"/>
    </xf>
    <xf numFmtId="3" fontId="19" fillId="0" borderId="1" xfId="11" applyNumberFormat="1" applyFont="1" applyFill="1" applyBorder="1" applyAlignment="1">
      <alignment horizontal="center" vertical="center"/>
    </xf>
    <xf numFmtId="3" fontId="21" fillId="0" borderId="1" xfId="11" applyNumberFormat="1" applyFont="1" applyBorder="1" applyAlignment="1">
      <alignment horizontal="center" vertical="center"/>
    </xf>
    <xf numFmtId="0" fontId="21" fillId="0" borderId="6" xfId="11" applyFont="1" applyBorder="1" applyAlignment="1">
      <alignment horizontal="center" vertical="center"/>
    </xf>
    <xf numFmtId="0" fontId="19" fillId="0" borderId="6" xfId="11" applyFont="1" applyBorder="1" applyAlignment="1">
      <alignment horizontal="center" vertical="center"/>
    </xf>
    <xf numFmtId="3" fontId="21" fillId="0" borderId="6" xfId="11" applyNumberFormat="1" applyFont="1" applyFill="1" applyBorder="1" applyAlignment="1">
      <alignment horizontal="center" vertical="center" wrapText="1"/>
    </xf>
    <xf numFmtId="3" fontId="21" fillId="0" borderId="6" xfId="11" applyNumberFormat="1" applyFont="1" applyBorder="1" applyAlignment="1">
      <alignment horizontal="center" vertical="center"/>
    </xf>
    <xf numFmtId="0" fontId="21" fillId="0" borderId="0" xfId="11" applyFont="1" applyFill="1" applyBorder="1" applyAlignment="1">
      <alignment vertical="center"/>
    </xf>
    <xf numFmtId="0" fontId="21" fillId="0" borderId="0" xfId="11" applyFont="1" applyFill="1" applyBorder="1" applyAlignment="1">
      <alignment horizontal="left" vertical="center" wrapText="1"/>
    </xf>
    <xf numFmtId="0" fontId="21" fillId="0" borderId="0" xfId="11" applyFont="1" applyFill="1" applyBorder="1" applyAlignment="1">
      <alignment horizontal="center" vertical="center"/>
    </xf>
    <xf numFmtId="3" fontId="21" fillId="0" borderId="0" xfId="11" applyNumberFormat="1" applyFont="1" applyFill="1" applyBorder="1" applyAlignment="1">
      <alignment horizontal="center" vertical="center" wrapText="1"/>
    </xf>
    <xf numFmtId="165" fontId="25" fillId="0" borderId="0" xfId="11" applyNumberFormat="1" applyFont="1" applyFill="1" applyBorder="1" applyAlignment="1">
      <alignment horizontal="center" vertical="center"/>
    </xf>
    <xf numFmtId="3" fontId="21" fillId="0" borderId="0" xfId="11" applyNumberFormat="1" applyFont="1" applyFill="1" applyBorder="1" applyAlignment="1">
      <alignment horizontal="center" vertical="center"/>
    </xf>
    <xf numFmtId="0" fontId="7" fillId="0" borderId="0" xfId="0" applyFont="1" applyFill="1" applyBorder="1"/>
    <xf numFmtId="3" fontId="19" fillId="0" borderId="1" xfId="11" applyNumberFormat="1" applyFont="1" applyBorder="1" applyAlignment="1">
      <alignment horizontal="center" vertical="center"/>
    </xf>
    <xf numFmtId="0" fontId="9" fillId="0" borderId="0" xfId="0" applyFont="1"/>
    <xf numFmtId="0" fontId="19" fillId="2" borderId="1" xfId="11" applyFont="1" applyFill="1" applyBorder="1" applyAlignment="1">
      <alignment horizontal="center" vertical="center"/>
    </xf>
    <xf numFmtId="3" fontId="21" fillId="0" borderId="1" xfId="13" applyNumberFormat="1" applyFont="1" applyBorder="1" applyAlignment="1">
      <alignment vertical="center"/>
    </xf>
    <xf numFmtId="3" fontId="21" fillId="0" borderId="0" xfId="13" applyNumberFormat="1" applyFont="1" applyFill="1" applyBorder="1" applyAlignment="1">
      <alignment vertical="center"/>
    </xf>
    <xf numFmtId="0" fontId="21" fillId="0" borderId="0" xfId="11" applyFont="1" applyFill="1" applyAlignment="1">
      <alignment vertical="center"/>
    </xf>
    <xf numFmtId="3" fontId="21" fillId="0" borderId="0" xfId="11" applyNumberFormat="1" applyFont="1" applyBorder="1" applyAlignment="1">
      <alignment vertical="center"/>
    </xf>
    <xf numFmtId="165" fontId="25" fillId="0" borderId="1" xfId="11" applyNumberFormat="1" applyFont="1" applyFill="1" applyBorder="1" applyAlignment="1">
      <alignment horizontal="center" vertical="center"/>
    </xf>
    <xf numFmtId="0" fontId="7" fillId="0" borderId="1" xfId="11" applyFont="1" applyBorder="1" applyAlignment="1">
      <alignment horizontal="center" vertical="center"/>
    </xf>
    <xf numFmtId="0" fontId="21" fillId="0" borderId="1" xfId="11" applyFont="1" applyFill="1" applyBorder="1" applyAlignment="1">
      <alignment horizontal="center" vertical="center"/>
    </xf>
    <xf numFmtId="166" fontId="19" fillId="0" borderId="0" xfId="11" applyNumberFormat="1" applyFont="1" applyBorder="1" applyAlignment="1">
      <alignment vertical="center"/>
    </xf>
    <xf numFmtId="167" fontId="19" fillId="0" borderId="0" xfId="11" applyNumberFormat="1" applyFont="1" applyBorder="1" applyAlignment="1">
      <alignment vertical="center"/>
    </xf>
    <xf numFmtId="3" fontId="19" fillId="0" borderId="0" xfId="11" applyNumberFormat="1" applyFont="1" applyAlignment="1">
      <alignment vertical="center"/>
    </xf>
    <xf numFmtId="0" fontId="19" fillId="0" borderId="0" xfId="11" applyFont="1" applyBorder="1" applyAlignment="1">
      <alignment horizontal="left" vertical="center"/>
    </xf>
    <xf numFmtId="0" fontId="19" fillId="6" borderId="1" xfId="11" applyFont="1" applyFill="1" applyBorder="1" applyAlignment="1">
      <alignment vertical="center"/>
    </xf>
    <xf numFmtId="3" fontId="19" fillId="6" borderId="1" xfId="11" applyNumberFormat="1" applyFont="1" applyFill="1" applyBorder="1" applyAlignment="1">
      <alignment vertical="center"/>
    </xf>
    <xf numFmtId="165" fontId="19" fillId="6" borderId="1" xfId="11" applyNumberFormat="1" applyFont="1" applyFill="1" applyBorder="1" applyAlignment="1">
      <alignment vertical="center" wrapText="1"/>
    </xf>
    <xf numFmtId="0" fontId="21" fillId="0" borderId="0" xfId="18" applyFont="1" applyAlignment="1">
      <alignment vertical="center"/>
    </xf>
    <xf numFmtId="0" fontId="21" fillId="0" borderId="0" xfId="18" applyFont="1" applyBorder="1" applyAlignment="1">
      <alignment vertical="center"/>
    </xf>
    <xf numFmtId="0" fontId="21" fillId="0" borderId="16" xfId="18" applyFont="1" applyBorder="1" applyAlignment="1">
      <alignment vertical="center"/>
    </xf>
    <xf numFmtId="0" fontId="21" fillId="0" borderId="1" xfId="18" applyFont="1" applyBorder="1" applyAlignment="1">
      <alignment vertical="center"/>
    </xf>
    <xf numFmtId="0" fontId="21" fillId="0" borderId="0" xfId="18" applyFont="1" applyBorder="1"/>
    <xf numFmtId="0" fontId="7" fillId="0" borderId="1" xfId="0" applyFont="1" applyBorder="1" applyAlignment="1">
      <alignment horizontal="center" vertical="center"/>
    </xf>
    <xf numFmtId="0" fontId="31" fillId="0" borderId="0" xfId="0" applyFont="1"/>
    <xf numFmtId="0" fontId="21" fillId="0" borderId="7" xfId="19" applyFont="1" applyBorder="1" applyAlignment="1">
      <alignment horizontal="center" vertical="center"/>
    </xf>
    <xf numFmtId="0" fontId="19" fillId="0" borderId="0" xfId="18" applyFont="1" applyFill="1" applyBorder="1" applyAlignment="1">
      <alignment horizontal="left" vertical="center"/>
    </xf>
    <xf numFmtId="0" fontId="19" fillId="0" borderId="3" xfId="18" applyFont="1" applyFill="1" applyBorder="1" applyAlignment="1">
      <alignment horizontal="left" vertical="center"/>
    </xf>
    <xf numFmtId="0" fontId="19" fillId="5" borderId="1" xfId="18" applyFont="1" applyFill="1" applyBorder="1" applyAlignment="1">
      <alignment horizontal="center" vertical="center"/>
    </xf>
    <xf numFmtId="0" fontId="7" fillId="0" borderId="1" xfId="8" applyNumberFormat="1" applyFont="1" applyFill="1" applyBorder="1" applyAlignment="1" applyProtection="1">
      <alignment horizontal="left" vertical="center" indent="2"/>
      <protection hidden="1"/>
    </xf>
    <xf numFmtId="0" fontId="9" fillId="0" borderId="0" xfId="8" applyFont="1" applyFill="1" applyBorder="1" applyAlignment="1">
      <alignment vertical="center"/>
    </xf>
    <xf numFmtId="0" fontId="26" fillId="0" borderId="0" xfId="8" applyFont="1" applyFill="1" applyBorder="1" applyAlignment="1">
      <alignment vertical="center"/>
    </xf>
    <xf numFmtId="0" fontId="24" fillId="0" borderId="0" xfId="3" applyFont="1" applyFill="1" applyBorder="1" applyAlignment="1">
      <alignment horizontal="center" vertical="center" wrapText="1"/>
    </xf>
    <xf numFmtId="0" fontId="13" fillId="0" borderId="0" xfId="0" applyFont="1" applyFill="1" applyBorder="1"/>
    <xf numFmtId="0" fontId="15" fillId="0" borderId="1" xfId="0" applyFont="1" applyFill="1" applyBorder="1"/>
    <xf numFmtId="0" fontId="15" fillId="0" borderId="1" xfId="8" applyFont="1" applyBorder="1" applyAlignment="1">
      <alignment vertical="center"/>
    </xf>
    <xf numFmtId="0" fontId="13" fillId="0" borderId="0" xfId="8" applyFont="1" applyFill="1" applyBorder="1" applyAlignment="1">
      <alignment vertical="center"/>
    </xf>
    <xf numFmtId="0" fontId="17" fillId="0" borderId="1" xfId="22" applyFont="1" applyBorder="1" applyAlignment="1">
      <alignment vertical="center"/>
    </xf>
    <xf numFmtId="0" fontId="9" fillId="5" borderId="1" xfId="8" applyFont="1" applyFill="1" applyBorder="1" applyAlignment="1">
      <alignment horizontal="center" vertical="center" wrapText="1"/>
    </xf>
    <xf numFmtId="0" fontId="7" fillId="0" borderId="0" xfId="8" applyFont="1" applyAlignment="1">
      <alignment horizontal="left" vertical="center" wrapText="1"/>
    </xf>
    <xf numFmtId="0" fontId="9" fillId="0" borderId="0" xfId="8" applyFont="1" applyFill="1" applyBorder="1" applyAlignment="1">
      <alignment horizontal="left" vertical="center"/>
    </xf>
    <xf numFmtId="0" fontId="21" fillId="0" borderId="0" xfId="14" applyFont="1" applyBorder="1" applyAlignment="1">
      <alignment horizontal="center" vertical="center"/>
    </xf>
    <xf numFmtId="0" fontId="9" fillId="5" borderId="1" xfId="0" applyFont="1" applyFill="1" applyBorder="1" applyAlignment="1">
      <alignment horizontal="center" vertical="center"/>
    </xf>
    <xf numFmtId="0" fontId="24" fillId="5" borderId="1" xfId="11" applyFont="1" applyFill="1" applyBorder="1" applyAlignment="1">
      <alignment horizontal="center" vertical="center"/>
    </xf>
    <xf numFmtId="0" fontId="24" fillId="5" borderId="1" xfId="11" applyFont="1" applyFill="1" applyBorder="1" applyAlignment="1">
      <alignment horizontal="center" vertical="center" wrapText="1"/>
    </xf>
    <xf numFmtId="0" fontId="24" fillId="5" borderId="1" xfId="11" applyFont="1" applyFill="1" applyBorder="1" applyAlignment="1">
      <alignment vertical="center" wrapText="1"/>
    </xf>
    <xf numFmtId="0" fontId="9" fillId="5" borderId="1" xfId="8" applyFont="1" applyFill="1" applyBorder="1" applyAlignment="1">
      <alignment horizontal="center" vertical="center" wrapText="1"/>
    </xf>
    <xf numFmtId="0" fontId="7" fillId="0" borderId="4" xfId="8" applyFont="1" applyBorder="1" applyAlignment="1">
      <alignment horizontal="center" vertical="center"/>
    </xf>
    <xf numFmtId="0" fontId="21" fillId="0" borderId="0" xfId="23" applyFont="1" applyAlignment="1">
      <alignment vertical="center"/>
    </xf>
    <xf numFmtId="0" fontId="31" fillId="0" borderId="0" xfId="8" applyFont="1" applyAlignment="1">
      <alignment vertical="center"/>
    </xf>
    <xf numFmtId="0" fontId="7" fillId="0" borderId="0" xfId="8" applyAlignment="1">
      <alignment vertical="center"/>
    </xf>
    <xf numFmtId="0" fontId="21" fillId="0" borderId="0" xfId="0" applyFont="1"/>
    <xf numFmtId="0" fontId="21" fillId="0" borderId="16" xfId="23" applyFont="1" applyBorder="1" applyAlignment="1">
      <alignment vertical="center"/>
    </xf>
    <xf numFmtId="0" fontId="34" fillId="0" borderId="0" xfId="23" applyFont="1" applyAlignment="1">
      <alignment vertical="center"/>
    </xf>
    <xf numFmtId="0" fontId="21" fillId="0" borderId="0" xfId="23" applyFont="1" applyAlignment="1">
      <alignment vertical="center" wrapText="1"/>
    </xf>
    <xf numFmtId="0" fontId="21" fillId="0" borderId="0" xfId="23" applyFont="1" applyAlignment="1">
      <alignment horizontal="left" vertical="center" wrapText="1"/>
    </xf>
    <xf numFmtId="0" fontId="19" fillId="0" borderId="0" xfId="23" applyFont="1" applyAlignment="1">
      <alignment horizontal="center" vertical="center"/>
    </xf>
    <xf numFmtId="0" fontId="19" fillId="0" borderId="0" xfId="23" applyFont="1" applyAlignment="1">
      <alignment horizontal="center" vertical="center" wrapText="1"/>
    </xf>
    <xf numFmtId="0" fontId="19" fillId="7" borderId="1" xfId="25" applyFont="1" applyFill="1" applyBorder="1" applyAlignment="1">
      <alignment horizontal="center" vertical="center" wrapText="1"/>
    </xf>
    <xf numFmtId="0" fontId="21" fillId="0" borderId="1" xfId="23" applyFont="1" applyBorder="1" applyAlignment="1">
      <alignment horizontal="center" vertical="center" wrapText="1"/>
    </xf>
    <xf numFmtId="15" fontId="21" fillId="0" borderId="1" xfId="23" applyNumberFormat="1" applyFont="1" applyBorder="1" applyAlignment="1">
      <alignment horizontal="center" vertical="center" wrapText="1"/>
    </xf>
    <xf numFmtId="0" fontId="21" fillId="0" borderId="0" xfId="23" applyFont="1" applyAlignment="1">
      <alignment horizontal="center" vertical="center"/>
    </xf>
    <xf numFmtId="0" fontId="21" fillId="0" borderId="1" xfId="23" applyFont="1" applyBorder="1" applyAlignment="1">
      <alignment vertical="center"/>
    </xf>
    <xf numFmtId="0" fontId="19" fillId="5" borderId="1" xfId="23" applyFont="1" applyFill="1" applyBorder="1" applyAlignment="1">
      <alignment vertical="center"/>
    </xf>
    <xf numFmtId="0" fontId="19" fillId="0" borderId="1" xfId="23" applyFont="1" applyBorder="1" applyAlignment="1">
      <alignment vertical="center"/>
    </xf>
    <xf numFmtId="0" fontId="19" fillId="0" borderId="0" xfId="23" applyFont="1" applyAlignment="1">
      <alignment vertical="center"/>
    </xf>
    <xf numFmtId="0" fontId="21" fillId="0" borderId="0" xfId="23" applyFont="1"/>
    <xf numFmtId="0" fontId="7" fillId="0" borderId="6" xfId="8" applyFont="1" applyBorder="1" applyAlignment="1">
      <alignment horizontal="center" vertical="center"/>
    </xf>
    <xf numFmtId="0" fontId="7" fillId="0" borderId="15" xfId="8" applyFont="1" applyBorder="1" applyAlignment="1">
      <alignment horizontal="center" vertical="center"/>
    </xf>
    <xf numFmtId="0" fontId="7" fillId="0" borderId="4" xfId="8" applyFont="1" applyBorder="1" applyAlignment="1">
      <alignment horizontal="center" vertical="center"/>
    </xf>
    <xf numFmtId="0" fontId="9" fillId="5" borderId="1" xfId="8" applyFont="1" applyFill="1" applyBorder="1" applyAlignment="1">
      <alignment horizontal="center" vertical="center" wrapText="1"/>
    </xf>
    <xf numFmtId="0" fontId="9" fillId="5" borderId="1" xfId="8" applyFont="1" applyFill="1" applyBorder="1" applyAlignment="1">
      <alignment horizontal="center" vertical="center"/>
    </xf>
    <xf numFmtId="0" fontId="9" fillId="5" borderId="0" xfId="8" applyFont="1" applyFill="1" applyBorder="1" applyAlignment="1">
      <alignment horizontal="left" vertical="center"/>
    </xf>
    <xf numFmtId="0" fontId="26" fillId="5" borderId="0" xfId="8" applyFont="1" applyFill="1" applyBorder="1" applyAlignment="1">
      <alignment horizontal="left" vertical="center"/>
    </xf>
    <xf numFmtId="0" fontId="19" fillId="0" borderId="1" xfId="8" applyFont="1" applyFill="1" applyBorder="1" applyAlignment="1">
      <alignment horizontal="center" vertical="center"/>
    </xf>
    <xf numFmtId="0" fontId="14" fillId="5" borderId="0" xfId="8" applyFont="1" applyFill="1" applyBorder="1" applyAlignment="1">
      <alignment horizontal="center" vertical="center" wrapText="1"/>
    </xf>
    <xf numFmtId="0" fontId="21" fillId="0" borderId="1" xfId="14" applyFont="1" applyBorder="1" applyAlignment="1">
      <alignment horizontal="center" vertical="center"/>
    </xf>
    <xf numFmtId="0" fontId="7" fillId="0" borderId="0" xfId="8" applyFont="1" applyAlignment="1">
      <alignment horizontal="left" vertical="center" wrapText="1"/>
    </xf>
    <xf numFmtId="0" fontId="9" fillId="0" borderId="0" xfId="8" applyFont="1" applyFill="1" applyBorder="1" applyAlignment="1">
      <alignment horizontal="left" vertical="center"/>
    </xf>
    <xf numFmtId="0" fontId="23" fillId="0" borderId="0" xfId="8" applyFont="1" applyAlignment="1">
      <alignment horizontal="left" wrapText="1"/>
    </xf>
    <xf numFmtId="0" fontId="23" fillId="0" borderId="0" xfId="8" applyFont="1" applyAlignment="1">
      <alignment horizontal="left" vertical="center" wrapText="1"/>
    </xf>
    <xf numFmtId="0" fontId="7" fillId="0" borderId="0" xfId="8" applyFont="1" applyBorder="1" applyAlignment="1">
      <alignment horizontal="left" vertical="center"/>
    </xf>
    <xf numFmtId="0" fontId="7" fillId="0" borderId="13" xfId="8" applyFont="1" applyBorder="1" applyAlignment="1">
      <alignment horizontal="left"/>
    </xf>
    <xf numFmtId="0" fontId="7" fillId="0" borderId="13" xfId="8" applyFont="1" applyBorder="1" applyAlignment="1">
      <alignment horizontal="left" vertical="center" wrapText="1"/>
    </xf>
    <xf numFmtId="0" fontId="7" fillId="0" borderId="1" xfId="8" applyFont="1" applyBorder="1" applyAlignment="1">
      <alignment horizontal="center" vertical="center" wrapText="1"/>
    </xf>
    <xf numFmtId="0" fontId="9" fillId="5" borderId="1" xfId="8" applyFont="1" applyFill="1" applyBorder="1" applyAlignment="1">
      <alignment horizontal="left" vertical="center"/>
    </xf>
    <xf numFmtId="0" fontId="9" fillId="0" borderId="1" xfId="8" applyFont="1" applyFill="1" applyBorder="1" applyAlignment="1">
      <alignment horizontal="left" vertical="center" wrapText="1"/>
    </xf>
    <xf numFmtId="0" fontId="21" fillId="0" borderId="1" xfId="15" applyFont="1" applyFill="1" applyBorder="1" applyAlignment="1">
      <alignment horizontal="center" vertical="center"/>
    </xf>
    <xf numFmtId="0" fontId="21" fillId="0" borderId="6" xfId="15" applyFont="1" applyFill="1" applyBorder="1" applyAlignment="1">
      <alignment horizontal="center" vertical="center"/>
    </xf>
    <xf numFmtId="0" fontId="21" fillId="0" borderId="15" xfId="15" applyFont="1" applyFill="1" applyBorder="1" applyAlignment="1">
      <alignment horizontal="center" vertical="center"/>
    </xf>
    <xf numFmtId="0" fontId="21" fillId="0" borderId="4" xfId="15" applyFont="1" applyFill="1" applyBorder="1" applyAlignment="1">
      <alignment horizontal="center" vertical="center"/>
    </xf>
    <xf numFmtId="0" fontId="9" fillId="0" borderId="1" xfId="8" applyFont="1" applyFill="1" applyBorder="1" applyAlignment="1">
      <alignment horizontal="left" vertical="center"/>
    </xf>
    <xf numFmtId="0" fontId="9" fillId="6" borderId="8" xfId="8" applyFont="1" applyFill="1" applyBorder="1" applyAlignment="1">
      <alignment horizontal="center" vertical="center" wrapText="1"/>
    </xf>
    <xf numFmtId="0" fontId="9" fillId="6" borderId="10" xfId="8" applyFont="1" applyFill="1" applyBorder="1" applyAlignment="1">
      <alignment horizontal="center" vertical="center" wrapText="1"/>
    </xf>
    <xf numFmtId="0" fontId="9" fillId="6" borderId="5" xfId="8" applyFont="1" applyFill="1" applyBorder="1" applyAlignment="1">
      <alignment horizontal="center" vertical="center" wrapText="1"/>
    </xf>
    <xf numFmtId="0" fontId="9" fillId="6" borderId="11" xfId="8" applyFont="1" applyFill="1" applyBorder="1" applyAlignment="1">
      <alignment horizontal="center" vertical="center" wrapText="1"/>
    </xf>
    <xf numFmtId="0" fontId="9" fillId="6" borderId="12" xfId="8" applyFont="1" applyFill="1" applyBorder="1" applyAlignment="1">
      <alignment horizontal="center" vertical="center" wrapText="1"/>
    </xf>
    <xf numFmtId="0" fontId="9" fillId="6" borderId="14" xfId="8" applyFont="1" applyFill="1" applyBorder="1" applyAlignment="1">
      <alignment horizontal="center" vertical="center" wrapText="1"/>
    </xf>
    <xf numFmtId="0" fontId="7" fillId="0" borderId="6" xfId="8" applyFont="1" applyFill="1" applyBorder="1" applyAlignment="1">
      <alignment horizontal="center" vertical="center"/>
    </xf>
    <xf numFmtId="0" fontId="7" fillId="0" borderId="15" xfId="8" applyFont="1" applyFill="1" applyBorder="1" applyAlignment="1">
      <alignment horizontal="center" vertical="center"/>
    </xf>
    <xf numFmtId="0" fontId="7" fillId="0" borderId="4" xfId="8" applyFont="1" applyFill="1" applyBorder="1" applyAlignment="1">
      <alignment horizontal="center" vertical="center"/>
    </xf>
    <xf numFmtId="0" fontId="7" fillId="0" borderId="6" xfId="8" applyFont="1" applyFill="1" applyBorder="1" applyAlignment="1">
      <alignment horizontal="center" vertical="center" wrapText="1"/>
    </xf>
    <xf numFmtId="0" fontId="7" fillId="0" borderId="15" xfId="8" applyFont="1" applyFill="1" applyBorder="1" applyAlignment="1">
      <alignment horizontal="center" vertical="center" wrapText="1"/>
    </xf>
    <xf numFmtId="0" fontId="7" fillId="0" borderId="4" xfId="8" applyFont="1" applyFill="1" applyBorder="1" applyAlignment="1">
      <alignment horizontal="center" vertical="center" wrapText="1"/>
    </xf>
    <xf numFmtId="0" fontId="9" fillId="5" borderId="2" xfId="8" applyNumberFormat="1" applyFont="1" applyFill="1" applyBorder="1" applyAlignment="1" applyProtection="1">
      <alignment horizontal="center" vertical="center"/>
      <protection hidden="1"/>
    </xf>
    <xf numFmtId="0" fontId="9" fillId="5" borderId="7" xfId="8" applyNumberFormat="1" applyFont="1" applyFill="1" applyBorder="1" applyAlignment="1" applyProtection="1">
      <alignment horizontal="center" vertical="center"/>
      <protection hidden="1"/>
    </xf>
    <xf numFmtId="0" fontId="9" fillId="6" borderId="8" xfId="8" applyFont="1" applyFill="1" applyBorder="1" applyAlignment="1">
      <alignment horizontal="center" vertical="center"/>
    </xf>
    <xf numFmtId="0" fontId="9" fillId="6" borderId="10" xfId="8" applyFont="1" applyFill="1" applyBorder="1" applyAlignment="1">
      <alignment horizontal="center" vertical="center"/>
    </xf>
    <xf numFmtId="0" fontId="9" fillId="6" borderId="5" xfId="8" applyFont="1" applyFill="1" applyBorder="1" applyAlignment="1">
      <alignment horizontal="center" vertical="center"/>
    </xf>
    <xf numFmtId="0" fontId="9" fillId="6" borderId="11" xfId="8" applyFont="1" applyFill="1" applyBorder="1" applyAlignment="1">
      <alignment horizontal="center" vertical="center"/>
    </xf>
    <xf numFmtId="0" fontId="9" fillId="6" borderId="12" xfId="8" applyFont="1" applyFill="1" applyBorder="1" applyAlignment="1">
      <alignment horizontal="center" vertical="center"/>
    </xf>
    <xf numFmtId="0" fontId="9" fillId="6" borderId="14" xfId="8" applyFont="1" applyFill="1" applyBorder="1" applyAlignment="1">
      <alignment horizontal="center" vertical="center"/>
    </xf>
    <xf numFmtId="0" fontId="24" fillId="5" borderId="1" xfId="11" applyFont="1" applyFill="1" applyBorder="1" applyAlignment="1">
      <alignment horizontal="left" vertical="center" wrapText="1"/>
    </xf>
    <xf numFmtId="0" fontId="24" fillId="0" borderId="1" xfId="11" applyFont="1" applyFill="1" applyBorder="1" applyAlignment="1">
      <alignment horizontal="left" vertical="center" wrapText="1"/>
    </xf>
    <xf numFmtId="0" fontId="21" fillId="0" borderId="1" xfId="11" applyFont="1" applyBorder="1" applyAlignment="1">
      <alignment horizontal="left" vertical="center" wrapText="1"/>
    </xf>
    <xf numFmtId="0" fontId="7" fillId="0" borderId="1" xfId="11" applyFont="1" applyBorder="1" applyAlignment="1">
      <alignment horizontal="left" vertical="center" wrapText="1"/>
    </xf>
    <xf numFmtId="0" fontId="19" fillId="0" borderId="1" xfId="11" applyFont="1" applyBorder="1" applyAlignment="1">
      <alignment horizontal="left" vertical="center" wrapText="1"/>
    </xf>
    <xf numFmtId="0" fontId="9" fillId="5" borderId="1" xfId="11" applyFont="1" applyFill="1" applyBorder="1" applyAlignment="1">
      <alignment horizontal="left" vertical="center"/>
    </xf>
    <xf numFmtId="0" fontId="21" fillId="0" borderId="9" xfId="11" applyFont="1" applyBorder="1" applyAlignment="1">
      <alignment horizontal="left" vertical="center" wrapText="1"/>
    </xf>
    <xf numFmtId="0" fontId="21" fillId="0" borderId="10" xfId="11" applyFont="1" applyBorder="1" applyAlignment="1">
      <alignment horizontal="left" vertical="center" wrapText="1"/>
    </xf>
    <xf numFmtId="0" fontId="21" fillId="0" borderId="13" xfId="11" applyFont="1" applyBorder="1" applyAlignment="1">
      <alignment horizontal="left" vertical="center" wrapText="1"/>
    </xf>
    <xf numFmtId="0" fontId="21" fillId="0" borderId="14" xfId="11" applyFont="1" applyBorder="1" applyAlignment="1">
      <alignment horizontal="left" vertical="center" wrapText="1"/>
    </xf>
    <xf numFmtId="0" fontId="19" fillId="0" borderId="8" xfId="11" applyFont="1" applyBorder="1" applyAlignment="1">
      <alignment horizontal="left" vertical="center" wrapText="1"/>
    </xf>
    <xf numFmtId="0" fontId="19" fillId="0" borderId="12" xfId="11" applyFont="1" applyBorder="1" applyAlignment="1">
      <alignment horizontal="left" vertical="center" wrapText="1"/>
    </xf>
    <xf numFmtId="0" fontId="24" fillId="5" borderId="1" xfId="11" applyFont="1" applyFill="1" applyBorder="1" applyAlignment="1">
      <alignment horizontal="left" vertical="center"/>
    </xf>
    <xf numFmtId="0" fontId="21" fillId="0" borderId="1" xfId="11" applyFont="1" applyBorder="1" applyAlignment="1">
      <alignment horizontal="left" vertical="center"/>
    </xf>
    <xf numFmtId="0" fontId="29" fillId="0" borderId="9" xfId="11" applyFont="1" applyBorder="1" applyAlignment="1">
      <alignment horizontal="left" vertical="center" wrapText="1"/>
    </xf>
    <xf numFmtId="0" fontId="19" fillId="5" borderId="1" xfId="11" applyFont="1" applyFill="1" applyBorder="1" applyAlignment="1">
      <alignment horizontal="left" vertical="center" wrapText="1"/>
    </xf>
    <xf numFmtId="0" fontId="21" fillId="0" borderId="1" xfId="11" applyFont="1" applyFill="1" applyBorder="1" applyAlignment="1">
      <alignment horizontal="left" vertical="center"/>
    </xf>
    <xf numFmtId="0" fontId="21" fillId="6" borderId="1" xfId="11" applyFont="1" applyFill="1" applyBorder="1" applyAlignment="1">
      <alignment horizontal="left" vertical="center"/>
    </xf>
    <xf numFmtId="0" fontId="19" fillId="0" borderId="2" xfId="11" applyFont="1" applyFill="1" applyBorder="1" applyAlignment="1">
      <alignment horizontal="left" vertical="center"/>
    </xf>
    <xf numFmtId="0" fontId="19" fillId="0" borderId="3" xfId="11" applyFont="1" applyFill="1" applyBorder="1" applyAlignment="1">
      <alignment horizontal="left" vertical="center"/>
    </xf>
    <xf numFmtId="0" fontId="19" fillId="0" borderId="7" xfId="11" applyFont="1" applyFill="1" applyBorder="1" applyAlignment="1">
      <alignment horizontal="left" vertical="center"/>
    </xf>
    <xf numFmtId="0" fontId="24" fillId="5" borderId="2" xfId="11" applyFont="1" applyFill="1" applyBorder="1" applyAlignment="1">
      <alignment horizontal="center" vertical="center"/>
    </xf>
    <xf numFmtId="0" fontId="24" fillId="5" borderId="3" xfId="11" applyFont="1" applyFill="1" applyBorder="1" applyAlignment="1">
      <alignment horizontal="center" vertical="center"/>
    </xf>
    <xf numFmtId="0" fontId="24" fillId="5" borderId="7" xfId="11" applyFont="1" applyFill="1" applyBorder="1" applyAlignment="1">
      <alignment horizontal="center" vertical="center"/>
    </xf>
    <xf numFmtId="0" fontId="21" fillId="0" borderId="8" xfId="11" applyFont="1" applyBorder="1" applyAlignment="1">
      <alignment horizontal="left" vertical="center" wrapText="1"/>
    </xf>
    <xf numFmtId="0" fontId="24" fillId="0" borderId="1" xfId="11" applyFont="1" applyBorder="1" applyAlignment="1">
      <alignment horizontal="left" vertical="center"/>
    </xf>
    <xf numFmtId="0" fontId="25" fillId="0" borderId="1" xfId="11" applyFont="1" applyBorder="1" applyAlignment="1">
      <alignment horizontal="left" vertical="center"/>
    </xf>
    <xf numFmtId="0" fontId="21" fillId="0" borderId="0" xfId="11" applyFont="1" applyBorder="1" applyAlignment="1">
      <alignment horizontal="center" vertical="center"/>
    </xf>
    <xf numFmtId="0" fontId="24" fillId="5" borderId="1" xfId="11" applyFont="1" applyFill="1" applyBorder="1" applyAlignment="1">
      <alignment horizontal="center" vertical="center"/>
    </xf>
    <xf numFmtId="0" fontId="24" fillId="5" borderId="1" xfId="11" applyFont="1" applyFill="1" applyBorder="1" applyAlignment="1">
      <alignment horizontal="center" vertical="center" wrapText="1"/>
    </xf>
    <xf numFmtId="0" fontId="21" fillId="0" borderId="0" xfId="11" applyFont="1" applyAlignment="1">
      <alignment horizontal="left" vertical="top" wrapText="1"/>
    </xf>
    <xf numFmtId="0" fontId="19" fillId="4" borderId="1" xfId="23" applyFont="1" applyFill="1" applyBorder="1" applyAlignment="1">
      <alignment horizontal="center" vertical="center" wrapText="1"/>
    </xf>
    <xf numFmtId="0" fontId="21" fillId="0" borderId="5" xfId="23" applyFont="1" applyBorder="1" applyAlignment="1">
      <alignment horizontal="left" vertical="center" wrapText="1"/>
    </xf>
    <xf numFmtId="0" fontId="21" fillId="0" borderId="0" xfId="23" applyFont="1" applyAlignment="1">
      <alignment horizontal="left" vertical="center" wrapText="1"/>
    </xf>
    <xf numFmtId="0" fontId="21" fillId="0" borderId="11" xfId="23" applyFont="1" applyBorder="1" applyAlignment="1">
      <alignment horizontal="left" vertical="center" wrapText="1"/>
    </xf>
    <xf numFmtId="0" fontId="21" fillId="0" borderId="2" xfId="23" applyFont="1" applyBorder="1" applyAlignment="1">
      <alignment horizontal="left" vertical="center" wrapText="1"/>
    </xf>
    <xf numFmtId="0" fontId="21" fillId="0" borderId="3" xfId="23" applyFont="1" applyBorder="1" applyAlignment="1">
      <alignment horizontal="left" vertical="center" wrapText="1"/>
    </xf>
    <xf numFmtId="0" fontId="21" fillId="0" borderId="7" xfId="23" applyFont="1" applyBorder="1" applyAlignment="1">
      <alignment horizontal="left" vertical="center" wrapText="1"/>
    </xf>
    <xf numFmtId="0" fontId="21" fillId="0" borderId="0" xfId="23" applyFont="1" applyAlignment="1">
      <alignment horizontal="left" vertical="center"/>
    </xf>
    <xf numFmtId="0" fontId="21" fillId="0" borderId="11" xfId="23" applyFont="1" applyBorder="1" applyAlignment="1">
      <alignment horizontal="left" vertical="center"/>
    </xf>
    <xf numFmtId="0" fontId="19" fillId="5" borderId="1" xfId="23" applyFont="1" applyFill="1" applyBorder="1" applyAlignment="1">
      <alignment horizontal="center" vertical="center" wrapText="1"/>
    </xf>
    <xf numFmtId="0" fontId="14" fillId="5" borderId="0" xfId="8" applyFont="1" applyFill="1" applyAlignment="1">
      <alignment horizontal="center" vertical="center" wrapText="1"/>
    </xf>
    <xf numFmtId="0" fontId="19" fillId="5" borderId="0" xfId="24" applyFont="1" applyFill="1" applyAlignment="1">
      <alignment horizontal="left" vertical="center"/>
    </xf>
    <xf numFmtId="0" fontId="19" fillId="0" borderId="0" xfId="23" applyFont="1" applyAlignment="1">
      <alignment horizontal="center" vertical="center" wrapText="1"/>
    </xf>
    <xf numFmtId="0" fontId="19" fillId="0" borderId="13" xfId="23" applyFont="1" applyBorder="1" applyAlignment="1">
      <alignment horizontal="left" vertical="center" wrapText="1"/>
    </xf>
    <xf numFmtId="0" fontId="19" fillId="5" borderId="1" xfId="25" applyFont="1" applyFill="1" applyBorder="1" applyAlignment="1">
      <alignment horizontal="center" vertical="center" wrapText="1"/>
    </xf>
    <xf numFmtId="0" fontId="19" fillId="5" borderId="0" xfId="11" applyFont="1" applyFill="1" applyBorder="1" applyAlignment="1">
      <alignment horizontal="left" vertical="center"/>
    </xf>
    <xf numFmtId="0" fontId="21" fillId="0" borderId="0" xfId="18" applyFont="1" applyBorder="1" applyAlignment="1">
      <alignment horizontal="left" vertical="center" wrapText="1"/>
    </xf>
    <xf numFmtId="0" fontId="7" fillId="0" borderId="1" xfId="19" applyFont="1" applyBorder="1" applyAlignment="1">
      <alignment horizontal="left" vertical="center"/>
    </xf>
    <xf numFmtId="0" fontId="19" fillId="5" borderId="2" xfId="18" applyFont="1" applyFill="1" applyBorder="1" applyAlignment="1">
      <alignment horizontal="center" vertical="center"/>
    </xf>
    <xf numFmtId="0" fontId="19" fillId="5" borderId="3" xfId="18" applyFont="1" applyFill="1" applyBorder="1" applyAlignment="1">
      <alignment horizontal="center" vertical="center"/>
    </xf>
    <xf numFmtId="0" fontId="19" fillId="5" borderId="7" xfId="18" applyFont="1" applyFill="1" applyBorder="1" applyAlignment="1">
      <alignment horizontal="center" vertical="center"/>
    </xf>
  </cellXfs>
  <cellStyles count="26">
    <cellStyle name="Millares" xfId="20" builtinId="3"/>
    <cellStyle name="Millares [0]" xfId="17" builtinId="6"/>
    <cellStyle name="Millares 2" xfId="1" xr:uid="{00000000-0005-0000-0000-000002000000}"/>
    <cellStyle name="Moneda 2 2" xfId="2" xr:uid="{00000000-0005-0000-0000-000003000000}"/>
    <cellStyle name="Moneda 2 2 2" xfId="9" xr:uid="{00000000-0005-0000-0000-000004000000}"/>
    <cellStyle name="Moneda 2 2 3" xfId="13" xr:uid="{00000000-0005-0000-0000-000005000000}"/>
    <cellStyle name="Normal" xfId="0" builtinId="0"/>
    <cellStyle name="Normal 2" xfId="3" xr:uid="{00000000-0005-0000-0000-000007000000}"/>
    <cellStyle name="Normal 2 2" xfId="4" xr:uid="{00000000-0005-0000-0000-000008000000}"/>
    <cellStyle name="Normal 2 2 2" xfId="16" xr:uid="{00000000-0005-0000-0000-000009000000}"/>
    <cellStyle name="Normal 2 2 3" xfId="19" xr:uid="{00000000-0005-0000-0000-00000A000000}"/>
    <cellStyle name="Normal 2 2 4" xfId="25" xr:uid="{C4757804-0343-4E6A-944A-EA9FEA7E59CE}"/>
    <cellStyle name="Normal 26" xfId="5" xr:uid="{00000000-0005-0000-0000-00000B000000}"/>
    <cellStyle name="Normal 26 2" xfId="14" xr:uid="{00000000-0005-0000-0000-00000C000000}"/>
    <cellStyle name="Normal 3" xfId="8" xr:uid="{00000000-0005-0000-0000-00000D000000}"/>
    <cellStyle name="Normal 3 2" xfId="21" xr:uid="{00000000-0005-0000-0000-00000E000000}"/>
    <cellStyle name="Normal 4" xfId="6" xr:uid="{00000000-0005-0000-0000-00000F000000}"/>
    <cellStyle name="Normal 4 2" xfId="15" xr:uid="{00000000-0005-0000-0000-000010000000}"/>
    <cellStyle name="Normal 5" xfId="11" xr:uid="{00000000-0005-0000-0000-000011000000}"/>
    <cellStyle name="Normal 5 2" xfId="22" xr:uid="{00000000-0005-0000-0000-000012000000}"/>
    <cellStyle name="Normal 5 3" xfId="24" xr:uid="{BDACD310-1392-405D-B037-E00ADED9494E}"/>
    <cellStyle name="Normal 6" xfId="18" xr:uid="{00000000-0005-0000-0000-000013000000}"/>
    <cellStyle name="Normal 6 2" xfId="23" xr:uid="{973F1C4A-7479-41C5-9150-F894BF10A0C1}"/>
    <cellStyle name="Porcentaje 2" xfId="7" xr:uid="{00000000-0005-0000-0000-000014000000}"/>
    <cellStyle name="Porcentaje 3" xfId="10" xr:uid="{00000000-0005-0000-0000-000015000000}"/>
    <cellStyle name="Porcentaje 4" xfId="12" xr:uid="{00000000-0005-0000-0000-00001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3D3D3"/>
      <rgbColor rgb="00ADD8E6"/>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116419</xdr:rowOff>
    </xdr:from>
    <xdr:to>
      <xdr:col>1</xdr:col>
      <xdr:colOff>1080000</xdr:colOff>
      <xdr:row>3</xdr:row>
      <xdr:rowOff>84919</xdr:rowOff>
    </xdr:to>
    <xdr:pic>
      <xdr:nvPicPr>
        <xdr:cNvPr id="2" name="Imagen 1">
          <a:extLst>
            <a:ext uri="{FF2B5EF4-FFF2-40B4-BE49-F238E27FC236}">
              <a16:creationId xmlns:a16="http://schemas.microsoft.com/office/drawing/2014/main" id="{AFED45DA-1121-4146-8914-2C18DE35559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196" t="29073" r="8751" b="28901"/>
        <a:stretch/>
      </xdr:blipFill>
      <xdr:spPr>
        <a:xfrm>
          <a:off x="381000" y="116419"/>
          <a:ext cx="1080000" cy="4659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108858</xdr:rowOff>
    </xdr:from>
    <xdr:to>
      <xdr:col>1</xdr:col>
      <xdr:colOff>1080000</xdr:colOff>
      <xdr:row>3</xdr:row>
      <xdr:rowOff>71311</xdr:rowOff>
    </xdr:to>
    <xdr:pic>
      <xdr:nvPicPr>
        <xdr:cNvPr id="2" name="Imagen 1">
          <a:extLst>
            <a:ext uri="{FF2B5EF4-FFF2-40B4-BE49-F238E27FC236}">
              <a16:creationId xmlns:a16="http://schemas.microsoft.com/office/drawing/2014/main" id="{533CFA02-F0E3-46B8-BC0C-E2AE49C39B5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196" t="29073" r="8751" b="28901"/>
        <a:stretch/>
      </xdr:blipFill>
      <xdr:spPr>
        <a:xfrm>
          <a:off x="381000" y="108858"/>
          <a:ext cx="1080000" cy="4659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166688</xdr:rowOff>
    </xdr:from>
    <xdr:to>
      <xdr:col>1</xdr:col>
      <xdr:colOff>1080000</xdr:colOff>
      <xdr:row>3</xdr:row>
      <xdr:rowOff>61105</xdr:rowOff>
    </xdr:to>
    <xdr:pic>
      <xdr:nvPicPr>
        <xdr:cNvPr id="2" name="Imagen 1">
          <a:extLst>
            <a:ext uri="{FF2B5EF4-FFF2-40B4-BE49-F238E27FC236}">
              <a16:creationId xmlns:a16="http://schemas.microsoft.com/office/drawing/2014/main" id="{4C2A5CD8-EE57-4B56-AED7-5D0E69573B2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196" t="29073" r="8751" b="28901"/>
        <a:stretch/>
      </xdr:blipFill>
      <xdr:spPr>
        <a:xfrm>
          <a:off x="381000" y="166688"/>
          <a:ext cx="1080000" cy="4659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178594</xdr:rowOff>
    </xdr:from>
    <xdr:to>
      <xdr:col>1</xdr:col>
      <xdr:colOff>1080000</xdr:colOff>
      <xdr:row>3</xdr:row>
      <xdr:rowOff>73011</xdr:rowOff>
    </xdr:to>
    <xdr:pic>
      <xdr:nvPicPr>
        <xdr:cNvPr id="2" name="Imagen 1">
          <a:extLst>
            <a:ext uri="{FF2B5EF4-FFF2-40B4-BE49-F238E27FC236}">
              <a16:creationId xmlns:a16="http://schemas.microsoft.com/office/drawing/2014/main" id="{1EFC0CCA-62DC-45FE-BACC-FBF3E3E5D63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196" t="29073" r="8751" b="28901"/>
        <a:stretch/>
      </xdr:blipFill>
      <xdr:spPr>
        <a:xfrm>
          <a:off x="396815" y="178594"/>
          <a:ext cx="1080000" cy="4637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166688</xdr:rowOff>
    </xdr:from>
    <xdr:to>
      <xdr:col>1</xdr:col>
      <xdr:colOff>1080000</xdr:colOff>
      <xdr:row>3</xdr:row>
      <xdr:rowOff>61105</xdr:rowOff>
    </xdr:to>
    <xdr:pic>
      <xdr:nvPicPr>
        <xdr:cNvPr id="2" name="Imagen 1">
          <a:extLst>
            <a:ext uri="{FF2B5EF4-FFF2-40B4-BE49-F238E27FC236}">
              <a16:creationId xmlns:a16="http://schemas.microsoft.com/office/drawing/2014/main" id="{7710A76C-352B-47B8-80C3-1D63F31DBAE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196" t="29073" r="8751" b="28901"/>
        <a:stretch/>
      </xdr:blipFill>
      <xdr:spPr>
        <a:xfrm>
          <a:off x="381000" y="166688"/>
          <a:ext cx="1080000" cy="46591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63"/>
  <sheetViews>
    <sheetView tabSelected="1" zoomScale="90" zoomScaleNormal="90" workbookViewId="0">
      <selection activeCell="F11" sqref="F11"/>
    </sheetView>
  </sheetViews>
  <sheetFormatPr baseColWidth="10" defaultRowHeight="12.75" x14ac:dyDescent="0.2"/>
  <cols>
    <col min="1" max="1" width="5.7109375" style="5" customWidth="1"/>
    <col min="2" max="16" width="20.7109375" style="5" customWidth="1"/>
    <col min="17" max="257" width="11.42578125" style="5"/>
    <col min="258" max="259" width="25" style="5" customWidth="1"/>
    <col min="260" max="260" width="23.85546875" style="5" customWidth="1"/>
    <col min="261" max="261" width="22" style="5" customWidth="1"/>
    <col min="262" max="262" width="26.28515625" style="5" customWidth="1"/>
    <col min="263" max="263" width="22.5703125" style="5" customWidth="1"/>
    <col min="264" max="264" width="18.42578125" style="5" customWidth="1"/>
    <col min="265" max="265" width="19.140625" style="5" customWidth="1"/>
    <col min="266" max="266" width="29.7109375" style="5" customWidth="1"/>
    <col min="267" max="267" width="33.42578125" style="5" customWidth="1"/>
    <col min="268" max="268" width="26.7109375" style="5" customWidth="1"/>
    <col min="269" max="269" width="21" style="5" customWidth="1"/>
    <col min="270" max="270" width="20" style="5" customWidth="1"/>
    <col min="271" max="271" width="16.140625" style="5" customWidth="1"/>
    <col min="272" max="272" width="17.85546875" style="5" customWidth="1"/>
    <col min="273" max="513" width="11.42578125" style="5"/>
    <col min="514" max="515" width="25" style="5" customWidth="1"/>
    <col min="516" max="516" width="23.85546875" style="5" customWidth="1"/>
    <col min="517" max="517" width="22" style="5" customWidth="1"/>
    <col min="518" max="518" width="26.28515625" style="5" customWidth="1"/>
    <col min="519" max="519" width="22.5703125" style="5" customWidth="1"/>
    <col min="520" max="520" width="18.42578125" style="5" customWidth="1"/>
    <col min="521" max="521" width="19.140625" style="5" customWidth="1"/>
    <col min="522" max="522" width="29.7109375" style="5" customWidth="1"/>
    <col min="523" max="523" width="33.42578125" style="5" customWidth="1"/>
    <col min="524" max="524" width="26.7109375" style="5" customWidth="1"/>
    <col min="525" max="525" width="21" style="5" customWidth="1"/>
    <col min="526" max="526" width="20" style="5" customWidth="1"/>
    <col min="527" max="527" width="16.140625" style="5" customWidth="1"/>
    <col min="528" max="528" width="17.85546875" style="5" customWidth="1"/>
    <col min="529" max="769" width="11.42578125" style="5"/>
    <col min="770" max="771" width="25" style="5" customWidth="1"/>
    <col min="772" max="772" width="23.85546875" style="5" customWidth="1"/>
    <col min="773" max="773" width="22" style="5" customWidth="1"/>
    <col min="774" max="774" width="26.28515625" style="5" customWidth="1"/>
    <col min="775" max="775" width="22.5703125" style="5" customWidth="1"/>
    <col min="776" max="776" width="18.42578125" style="5" customWidth="1"/>
    <col min="777" max="777" width="19.140625" style="5" customWidth="1"/>
    <col min="778" max="778" width="29.7109375" style="5" customWidth="1"/>
    <col min="779" max="779" width="33.42578125" style="5" customWidth="1"/>
    <col min="780" max="780" width="26.7109375" style="5" customWidth="1"/>
    <col min="781" max="781" width="21" style="5" customWidth="1"/>
    <col min="782" max="782" width="20" style="5" customWidth="1"/>
    <col min="783" max="783" width="16.140625" style="5" customWidth="1"/>
    <col min="784" max="784" width="17.85546875" style="5" customWidth="1"/>
    <col min="785" max="1025" width="11.42578125" style="5"/>
    <col min="1026" max="1027" width="25" style="5" customWidth="1"/>
    <col min="1028" max="1028" width="23.85546875" style="5" customWidth="1"/>
    <col min="1029" max="1029" width="22" style="5" customWidth="1"/>
    <col min="1030" max="1030" width="26.28515625" style="5" customWidth="1"/>
    <col min="1031" max="1031" width="22.5703125" style="5" customWidth="1"/>
    <col min="1032" max="1032" width="18.42578125" style="5" customWidth="1"/>
    <col min="1033" max="1033" width="19.140625" style="5" customWidth="1"/>
    <col min="1034" max="1034" width="29.7109375" style="5" customWidth="1"/>
    <col min="1035" max="1035" width="33.42578125" style="5" customWidth="1"/>
    <col min="1036" max="1036" width="26.7109375" style="5" customWidth="1"/>
    <col min="1037" max="1037" width="21" style="5" customWidth="1"/>
    <col min="1038" max="1038" width="20" style="5" customWidth="1"/>
    <col min="1039" max="1039" width="16.140625" style="5" customWidth="1"/>
    <col min="1040" max="1040" width="17.85546875" style="5" customWidth="1"/>
    <col min="1041" max="1281" width="11.42578125" style="5"/>
    <col min="1282" max="1283" width="25" style="5" customWidth="1"/>
    <col min="1284" max="1284" width="23.85546875" style="5" customWidth="1"/>
    <col min="1285" max="1285" width="22" style="5" customWidth="1"/>
    <col min="1286" max="1286" width="26.28515625" style="5" customWidth="1"/>
    <col min="1287" max="1287" width="22.5703125" style="5" customWidth="1"/>
    <col min="1288" max="1288" width="18.42578125" style="5" customWidth="1"/>
    <col min="1289" max="1289" width="19.140625" style="5" customWidth="1"/>
    <col min="1290" max="1290" width="29.7109375" style="5" customWidth="1"/>
    <col min="1291" max="1291" width="33.42578125" style="5" customWidth="1"/>
    <col min="1292" max="1292" width="26.7109375" style="5" customWidth="1"/>
    <col min="1293" max="1293" width="21" style="5" customWidth="1"/>
    <col min="1294" max="1294" width="20" style="5" customWidth="1"/>
    <col min="1295" max="1295" width="16.140625" style="5" customWidth="1"/>
    <col min="1296" max="1296" width="17.85546875" style="5" customWidth="1"/>
    <col min="1297" max="1537" width="11.42578125" style="5"/>
    <col min="1538" max="1539" width="25" style="5" customWidth="1"/>
    <col min="1540" max="1540" width="23.85546875" style="5" customWidth="1"/>
    <col min="1541" max="1541" width="22" style="5" customWidth="1"/>
    <col min="1542" max="1542" width="26.28515625" style="5" customWidth="1"/>
    <col min="1543" max="1543" width="22.5703125" style="5" customWidth="1"/>
    <col min="1544" max="1544" width="18.42578125" style="5" customWidth="1"/>
    <col min="1545" max="1545" width="19.140625" style="5" customWidth="1"/>
    <col min="1546" max="1546" width="29.7109375" style="5" customWidth="1"/>
    <col min="1547" max="1547" width="33.42578125" style="5" customWidth="1"/>
    <col min="1548" max="1548" width="26.7109375" style="5" customWidth="1"/>
    <col min="1549" max="1549" width="21" style="5" customWidth="1"/>
    <col min="1550" max="1550" width="20" style="5" customWidth="1"/>
    <col min="1551" max="1551" width="16.140625" style="5" customWidth="1"/>
    <col min="1552" max="1552" width="17.85546875" style="5" customWidth="1"/>
    <col min="1553" max="1793" width="11.42578125" style="5"/>
    <col min="1794" max="1795" width="25" style="5" customWidth="1"/>
    <col min="1796" max="1796" width="23.85546875" style="5" customWidth="1"/>
    <col min="1797" max="1797" width="22" style="5" customWidth="1"/>
    <col min="1798" max="1798" width="26.28515625" style="5" customWidth="1"/>
    <col min="1799" max="1799" width="22.5703125" style="5" customWidth="1"/>
    <col min="1800" max="1800" width="18.42578125" style="5" customWidth="1"/>
    <col min="1801" max="1801" width="19.140625" style="5" customWidth="1"/>
    <col min="1802" max="1802" width="29.7109375" style="5" customWidth="1"/>
    <col min="1803" max="1803" width="33.42578125" style="5" customWidth="1"/>
    <col min="1804" max="1804" width="26.7109375" style="5" customWidth="1"/>
    <col min="1805" max="1805" width="21" style="5" customWidth="1"/>
    <col min="1806" max="1806" width="20" style="5" customWidth="1"/>
    <col min="1807" max="1807" width="16.140625" style="5" customWidth="1"/>
    <col min="1808" max="1808" width="17.85546875" style="5" customWidth="1"/>
    <col min="1809" max="2049" width="11.42578125" style="5"/>
    <col min="2050" max="2051" width="25" style="5" customWidth="1"/>
    <col min="2052" max="2052" width="23.85546875" style="5" customWidth="1"/>
    <col min="2053" max="2053" width="22" style="5" customWidth="1"/>
    <col min="2054" max="2054" width="26.28515625" style="5" customWidth="1"/>
    <col min="2055" max="2055" width="22.5703125" style="5" customWidth="1"/>
    <col min="2056" max="2056" width="18.42578125" style="5" customWidth="1"/>
    <col min="2057" max="2057" width="19.140625" style="5" customWidth="1"/>
    <col min="2058" max="2058" width="29.7109375" style="5" customWidth="1"/>
    <col min="2059" max="2059" width="33.42578125" style="5" customWidth="1"/>
    <col min="2060" max="2060" width="26.7109375" style="5" customWidth="1"/>
    <col min="2061" max="2061" width="21" style="5" customWidth="1"/>
    <col min="2062" max="2062" width="20" style="5" customWidth="1"/>
    <col min="2063" max="2063" width="16.140625" style="5" customWidth="1"/>
    <col min="2064" max="2064" width="17.85546875" style="5" customWidth="1"/>
    <col min="2065" max="2305" width="11.42578125" style="5"/>
    <col min="2306" max="2307" width="25" style="5" customWidth="1"/>
    <col min="2308" max="2308" width="23.85546875" style="5" customWidth="1"/>
    <col min="2309" max="2309" width="22" style="5" customWidth="1"/>
    <col min="2310" max="2310" width="26.28515625" style="5" customWidth="1"/>
    <col min="2311" max="2311" width="22.5703125" style="5" customWidth="1"/>
    <col min="2312" max="2312" width="18.42578125" style="5" customWidth="1"/>
    <col min="2313" max="2313" width="19.140625" style="5" customWidth="1"/>
    <col min="2314" max="2314" width="29.7109375" style="5" customWidth="1"/>
    <col min="2315" max="2315" width="33.42578125" style="5" customWidth="1"/>
    <col min="2316" max="2316" width="26.7109375" style="5" customWidth="1"/>
    <col min="2317" max="2317" width="21" style="5" customWidth="1"/>
    <col min="2318" max="2318" width="20" style="5" customWidth="1"/>
    <col min="2319" max="2319" width="16.140625" style="5" customWidth="1"/>
    <col min="2320" max="2320" width="17.85546875" style="5" customWidth="1"/>
    <col min="2321" max="2561" width="11.42578125" style="5"/>
    <col min="2562" max="2563" width="25" style="5" customWidth="1"/>
    <col min="2564" max="2564" width="23.85546875" style="5" customWidth="1"/>
    <col min="2565" max="2565" width="22" style="5" customWidth="1"/>
    <col min="2566" max="2566" width="26.28515625" style="5" customWidth="1"/>
    <col min="2567" max="2567" width="22.5703125" style="5" customWidth="1"/>
    <col min="2568" max="2568" width="18.42578125" style="5" customWidth="1"/>
    <col min="2569" max="2569" width="19.140625" style="5" customWidth="1"/>
    <col min="2570" max="2570" width="29.7109375" style="5" customWidth="1"/>
    <col min="2571" max="2571" width="33.42578125" style="5" customWidth="1"/>
    <col min="2572" max="2572" width="26.7109375" style="5" customWidth="1"/>
    <col min="2573" max="2573" width="21" style="5" customWidth="1"/>
    <col min="2574" max="2574" width="20" style="5" customWidth="1"/>
    <col min="2575" max="2575" width="16.140625" style="5" customWidth="1"/>
    <col min="2576" max="2576" width="17.85546875" style="5" customWidth="1"/>
    <col min="2577" max="2817" width="11.42578125" style="5"/>
    <col min="2818" max="2819" width="25" style="5" customWidth="1"/>
    <col min="2820" max="2820" width="23.85546875" style="5" customWidth="1"/>
    <col min="2821" max="2821" width="22" style="5" customWidth="1"/>
    <col min="2822" max="2822" width="26.28515625" style="5" customWidth="1"/>
    <col min="2823" max="2823" width="22.5703125" style="5" customWidth="1"/>
    <col min="2824" max="2824" width="18.42578125" style="5" customWidth="1"/>
    <col min="2825" max="2825" width="19.140625" style="5" customWidth="1"/>
    <col min="2826" max="2826" width="29.7109375" style="5" customWidth="1"/>
    <col min="2827" max="2827" width="33.42578125" style="5" customWidth="1"/>
    <col min="2828" max="2828" width="26.7109375" style="5" customWidth="1"/>
    <col min="2829" max="2829" width="21" style="5" customWidth="1"/>
    <col min="2830" max="2830" width="20" style="5" customWidth="1"/>
    <col min="2831" max="2831" width="16.140625" style="5" customWidth="1"/>
    <col min="2832" max="2832" width="17.85546875" style="5" customWidth="1"/>
    <col min="2833" max="3073" width="11.42578125" style="5"/>
    <col min="3074" max="3075" width="25" style="5" customWidth="1"/>
    <col min="3076" max="3076" width="23.85546875" style="5" customWidth="1"/>
    <col min="3077" max="3077" width="22" style="5" customWidth="1"/>
    <col min="3078" max="3078" width="26.28515625" style="5" customWidth="1"/>
    <col min="3079" max="3079" width="22.5703125" style="5" customWidth="1"/>
    <col min="3080" max="3080" width="18.42578125" style="5" customWidth="1"/>
    <col min="3081" max="3081" width="19.140625" style="5" customWidth="1"/>
    <col min="3082" max="3082" width="29.7109375" style="5" customWidth="1"/>
    <col min="3083" max="3083" width="33.42578125" style="5" customWidth="1"/>
    <col min="3084" max="3084" width="26.7109375" style="5" customWidth="1"/>
    <col min="3085" max="3085" width="21" style="5" customWidth="1"/>
    <col min="3086" max="3086" width="20" style="5" customWidth="1"/>
    <col min="3087" max="3087" width="16.140625" style="5" customWidth="1"/>
    <col min="3088" max="3088" width="17.85546875" style="5" customWidth="1"/>
    <col min="3089" max="3329" width="11.42578125" style="5"/>
    <col min="3330" max="3331" width="25" style="5" customWidth="1"/>
    <col min="3332" max="3332" width="23.85546875" style="5" customWidth="1"/>
    <col min="3333" max="3333" width="22" style="5" customWidth="1"/>
    <col min="3334" max="3334" width="26.28515625" style="5" customWidth="1"/>
    <col min="3335" max="3335" width="22.5703125" style="5" customWidth="1"/>
    <col min="3336" max="3336" width="18.42578125" style="5" customWidth="1"/>
    <col min="3337" max="3337" width="19.140625" style="5" customWidth="1"/>
    <col min="3338" max="3338" width="29.7109375" style="5" customWidth="1"/>
    <col min="3339" max="3339" width="33.42578125" style="5" customWidth="1"/>
    <col min="3340" max="3340" width="26.7109375" style="5" customWidth="1"/>
    <col min="3341" max="3341" width="21" style="5" customWidth="1"/>
    <col min="3342" max="3342" width="20" style="5" customWidth="1"/>
    <col min="3343" max="3343" width="16.140625" style="5" customWidth="1"/>
    <col min="3344" max="3344" width="17.85546875" style="5" customWidth="1"/>
    <col min="3345" max="3585" width="11.42578125" style="5"/>
    <col min="3586" max="3587" width="25" style="5" customWidth="1"/>
    <col min="3588" max="3588" width="23.85546875" style="5" customWidth="1"/>
    <col min="3589" max="3589" width="22" style="5" customWidth="1"/>
    <col min="3590" max="3590" width="26.28515625" style="5" customWidth="1"/>
    <col min="3591" max="3591" width="22.5703125" style="5" customWidth="1"/>
    <col min="3592" max="3592" width="18.42578125" style="5" customWidth="1"/>
    <col min="3593" max="3593" width="19.140625" style="5" customWidth="1"/>
    <col min="3594" max="3594" width="29.7109375" style="5" customWidth="1"/>
    <col min="3595" max="3595" width="33.42578125" style="5" customWidth="1"/>
    <col min="3596" max="3596" width="26.7109375" style="5" customWidth="1"/>
    <col min="3597" max="3597" width="21" style="5" customWidth="1"/>
    <col min="3598" max="3598" width="20" style="5" customWidth="1"/>
    <col min="3599" max="3599" width="16.140625" style="5" customWidth="1"/>
    <col min="3600" max="3600" width="17.85546875" style="5" customWidth="1"/>
    <col min="3601" max="3841" width="11.42578125" style="5"/>
    <col min="3842" max="3843" width="25" style="5" customWidth="1"/>
    <col min="3844" max="3844" width="23.85546875" style="5" customWidth="1"/>
    <col min="3845" max="3845" width="22" style="5" customWidth="1"/>
    <col min="3846" max="3846" width="26.28515625" style="5" customWidth="1"/>
    <col min="3847" max="3847" width="22.5703125" style="5" customWidth="1"/>
    <col min="3848" max="3848" width="18.42578125" style="5" customWidth="1"/>
    <col min="3849" max="3849" width="19.140625" style="5" customWidth="1"/>
    <col min="3850" max="3850" width="29.7109375" style="5" customWidth="1"/>
    <col min="3851" max="3851" width="33.42578125" style="5" customWidth="1"/>
    <col min="3852" max="3852" width="26.7109375" style="5" customWidth="1"/>
    <col min="3853" max="3853" width="21" style="5" customWidth="1"/>
    <col min="3854" max="3854" width="20" style="5" customWidth="1"/>
    <col min="3855" max="3855" width="16.140625" style="5" customWidth="1"/>
    <col min="3856" max="3856" width="17.85546875" style="5" customWidth="1"/>
    <col min="3857" max="4097" width="11.42578125" style="5"/>
    <col min="4098" max="4099" width="25" style="5" customWidth="1"/>
    <col min="4100" max="4100" width="23.85546875" style="5" customWidth="1"/>
    <col min="4101" max="4101" width="22" style="5" customWidth="1"/>
    <col min="4102" max="4102" width="26.28515625" style="5" customWidth="1"/>
    <col min="4103" max="4103" width="22.5703125" style="5" customWidth="1"/>
    <col min="4104" max="4104" width="18.42578125" style="5" customWidth="1"/>
    <col min="4105" max="4105" width="19.140625" style="5" customWidth="1"/>
    <col min="4106" max="4106" width="29.7109375" style="5" customWidth="1"/>
    <col min="4107" max="4107" width="33.42578125" style="5" customWidth="1"/>
    <col min="4108" max="4108" width="26.7109375" style="5" customWidth="1"/>
    <col min="4109" max="4109" width="21" style="5" customWidth="1"/>
    <col min="4110" max="4110" width="20" style="5" customWidth="1"/>
    <col min="4111" max="4111" width="16.140625" style="5" customWidth="1"/>
    <col min="4112" max="4112" width="17.85546875" style="5" customWidth="1"/>
    <col min="4113" max="4353" width="11.42578125" style="5"/>
    <col min="4354" max="4355" width="25" style="5" customWidth="1"/>
    <col min="4356" max="4356" width="23.85546875" style="5" customWidth="1"/>
    <col min="4357" max="4357" width="22" style="5" customWidth="1"/>
    <col min="4358" max="4358" width="26.28515625" style="5" customWidth="1"/>
    <col min="4359" max="4359" width="22.5703125" style="5" customWidth="1"/>
    <col min="4360" max="4360" width="18.42578125" style="5" customWidth="1"/>
    <col min="4361" max="4361" width="19.140625" style="5" customWidth="1"/>
    <col min="4362" max="4362" width="29.7109375" style="5" customWidth="1"/>
    <col min="4363" max="4363" width="33.42578125" style="5" customWidth="1"/>
    <col min="4364" max="4364" width="26.7109375" style="5" customWidth="1"/>
    <col min="4365" max="4365" width="21" style="5" customWidth="1"/>
    <col min="4366" max="4366" width="20" style="5" customWidth="1"/>
    <col min="4367" max="4367" width="16.140625" style="5" customWidth="1"/>
    <col min="4368" max="4368" width="17.85546875" style="5" customWidth="1"/>
    <col min="4369" max="4609" width="11.42578125" style="5"/>
    <col min="4610" max="4611" width="25" style="5" customWidth="1"/>
    <col min="4612" max="4612" width="23.85546875" style="5" customWidth="1"/>
    <col min="4613" max="4613" width="22" style="5" customWidth="1"/>
    <col min="4614" max="4614" width="26.28515625" style="5" customWidth="1"/>
    <col min="4615" max="4615" width="22.5703125" style="5" customWidth="1"/>
    <col min="4616" max="4616" width="18.42578125" style="5" customWidth="1"/>
    <col min="4617" max="4617" width="19.140625" style="5" customWidth="1"/>
    <col min="4618" max="4618" width="29.7109375" style="5" customWidth="1"/>
    <col min="4619" max="4619" width="33.42578125" style="5" customWidth="1"/>
    <col min="4620" max="4620" width="26.7109375" style="5" customWidth="1"/>
    <col min="4621" max="4621" width="21" style="5" customWidth="1"/>
    <col min="4622" max="4622" width="20" style="5" customWidth="1"/>
    <col min="4623" max="4623" width="16.140625" style="5" customWidth="1"/>
    <col min="4624" max="4624" width="17.85546875" style="5" customWidth="1"/>
    <col min="4625" max="4865" width="11.42578125" style="5"/>
    <col min="4866" max="4867" width="25" style="5" customWidth="1"/>
    <col min="4868" max="4868" width="23.85546875" style="5" customWidth="1"/>
    <col min="4869" max="4869" width="22" style="5" customWidth="1"/>
    <col min="4870" max="4870" width="26.28515625" style="5" customWidth="1"/>
    <col min="4871" max="4871" width="22.5703125" style="5" customWidth="1"/>
    <col min="4872" max="4872" width="18.42578125" style="5" customWidth="1"/>
    <col min="4873" max="4873" width="19.140625" style="5" customWidth="1"/>
    <col min="4874" max="4874" width="29.7109375" style="5" customWidth="1"/>
    <col min="4875" max="4875" width="33.42578125" style="5" customWidth="1"/>
    <col min="4876" max="4876" width="26.7109375" style="5" customWidth="1"/>
    <col min="4877" max="4877" width="21" style="5" customWidth="1"/>
    <col min="4878" max="4878" width="20" style="5" customWidth="1"/>
    <col min="4879" max="4879" width="16.140625" style="5" customWidth="1"/>
    <col min="4880" max="4880" width="17.85546875" style="5" customWidth="1"/>
    <col min="4881" max="5121" width="11.42578125" style="5"/>
    <col min="5122" max="5123" width="25" style="5" customWidth="1"/>
    <col min="5124" max="5124" width="23.85546875" style="5" customWidth="1"/>
    <col min="5125" max="5125" width="22" style="5" customWidth="1"/>
    <col min="5126" max="5126" width="26.28515625" style="5" customWidth="1"/>
    <col min="5127" max="5127" width="22.5703125" style="5" customWidth="1"/>
    <col min="5128" max="5128" width="18.42578125" style="5" customWidth="1"/>
    <col min="5129" max="5129" width="19.140625" style="5" customWidth="1"/>
    <col min="5130" max="5130" width="29.7109375" style="5" customWidth="1"/>
    <col min="5131" max="5131" width="33.42578125" style="5" customWidth="1"/>
    <col min="5132" max="5132" width="26.7109375" style="5" customWidth="1"/>
    <col min="5133" max="5133" width="21" style="5" customWidth="1"/>
    <col min="5134" max="5134" width="20" style="5" customWidth="1"/>
    <col min="5135" max="5135" width="16.140625" style="5" customWidth="1"/>
    <col min="5136" max="5136" width="17.85546875" style="5" customWidth="1"/>
    <col min="5137" max="5377" width="11.42578125" style="5"/>
    <col min="5378" max="5379" width="25" style="5" customWidth="1"/>
    <col min="5380" max="5380" width="23.85546875" style="5" customWidth="1"/>
    <col min="5381" max="5381" width="22" style="5" customWidth="1"/>
    <col min="5382" max="5382" width="26.28515625" style="5" customWidth="1"/>
    <col min="5383" max="5383" width="22.5703125" style="5" customWidth="1"/>
    <col min="5384" max="5384" width="18.42578125" style="5" customWidth="1"/>
    <col min="5385" max="5385" width="19.140625" style="5" customWidth="1"/>
    <col min="5386" max="5386" width="29.7109375" style="5" customWidth="1"/>
    <col min="5387" max="5387" width="33.42578125" style="5" customWidth="1"/>
    <col min="5388" max="5388" width="26.7109375" style="5" customWidth="1"/>
    <col min="5389" max="5389" width="21" style="5" customWidth="1"/>
    <col min="5390" max="5390" width="20" style="5" customWidth="1"/>
    <col min="5391" max="5391" width="16.140625" style="5" customWidth="1"/>
    <col min="5392" max="5392" width="17.85546875" style="5" customWidth="1"/>
    <col min="5393" max="5633" width="11.42578125" style="5"/>
    <col min="5634" max="5635" width="25" style="5" customWidth="1"/>
    <col min="5636" max="5636" width="23.85546875" style="5" customWidth="1"/>
    <col min="5637" max="5637" width="22" style="5" customWidth="1"/>
    <col min="5638" max="5638" width="26.28515625" style="5" customWidth="1"/>
    <col min="5639" max="5639" width="22.5703125" style="5" customWidth="1"/>
    <col min="5640" max="5640" width="18.42578125" style="5" customWidth="1"/>
    <col min="5641" max="5641" width="19.140625" style="5" customWidth="1"/>
    <col min="5642" max="5642" width="29.7109375" style="5" customWidth="1"/>
    <col min="5643" max="5643" width="33.42578125" style="5" customWidth="1"/>
    <col min="5644" max="5644" width="26.7109375" style="5" customWidth="1"/>
    <col min="5645" max="5645" width="21" style="5" customWidth="1"/>
    <col min="5646" max="5646" width="20" style="5" customWidth="1"/>
    <col min="5647" max="5647" width="16.140625" style="5" customWidth="1"/>
    <col min="5648" max="5648" width="17.85546875" style="5" customWidth="1"/>
    <col min="5649" max="5889" width="11.42578125" style="5"/>
    <col min="5890" max="5891" width="25" style="5" customWidth="1"/>
    <col min="5892" max="5892" width="23.85546875" style="5" customWidth="1"/>
    <col min="5893" max="5893" width="22" style="5" customWidth="1"/>
    <col min="5894" max="5894" width="26.28515625" style="5" customWidth="1"/>
    <col min="5895" max="5895" width="22.5703125" style="5" customWidth="1"/>
    <col min="5896" max="5896" width="18.42578125" style="5" customWidth="1"/>
    <col min="5897" max="5897" width="19.140625" style="5" customWidth="1"/>
    <col min="5898" max="5898" width="29.7109375" style="5" customWidth="1"/>
    <col min="5899" max="5899" width="33.42578125" style="5" customWidth="1"/>
    <col min="5900" max="5900" width="26.7109375" style="5" customWidth="1"/>
    <col min="5901" max="5901" width="21" style="5" customWidth="1"/>
    <col min="5902" max="5902" width="20" style="5" customWidth="1"/>
    <col min="5903" max="5903" width="16.140625" style="5" customWidth="1"/>
    <col min="5904" max="5904" width="17.85546875" style="5" customWidth="1"/>
    <col min="5905" max="6145" width="11.42578125" style="5"/>
    <col min="6146" max="6147" width="25" style="5" customWidth="1"/>
    <col min="6148" max="6148" width="23.85546875" style="5" customWidth="1"/>
    <col min="6149" max="6149" width="22" style="5" customWidth="1"/>
    <col min="6150" max="6150" width="26.28515625" style="5" customWidth="1"/>
    <col min="6151" max="6151" width="22.5703125" style="5" customWidth="1"/>
    <col min="6152" max="6152" width="18.42578125" style="5" customWidth="1"/>
    <col min="6153" max="6153" width="19.140625" style="5" customWidth="1"/>
    <col min="6154" max="6154" width="29.7109375" style="5" customWidth="1"/>
    <col min="6155" max="6155" width="33.42578125" style="5" customWidth="1"/>
    <col min="6156" max="6156" width="26.7109375" style="5" customWidth="1"/>
    <col min="6157" max="6157" width="21" style="5" customWidth="1"/>
    <col min="6158" max="6158" width="20" style="5" customWidth="1"/>
    <col min="6159" max="6159" width="16.140625" style="5" customWidth="1"/>
    <col min="6160" max="6160" width="17.85546875" style="5" customWidth="1"/>
    <col min="6161" max="6401" width="11.42578125" style="5"/>
    <col min="6402" max="6403" width="25" style="5" customWidth="1"/>
    <col min="6404" max="6404" width="23.85546875" style="5" customWidth="1"/>
    <col min="6405" max="6405" width="22" style="5" customWidth="1"/>
    <col min="6406" max="6406" width="26.28515625" style="5" customWidth="1"/>
    <col min="6407" max="6407" width="22.5703125" style="5" customWidth="1"/>
    <col min="6408" max="6408" width="18.42578125" style="5" customWidth="1"/>
    <col min="6409" max="6409" width="19.140625" style="5" customWidth="1"/>
    <col min="6410" max="6410" width="29.7109375" style="5" customWidth="1"/>
    <col min="6411" max="6411" width="33.42578125" style="5" customWidth="1"/>
    <col min="6412" max="6412" width="26.7109375" style="5" customWidth="1"/>
    <col min="6413" max="6413" width="21" style="5" customWidth="1"/>
    <col min="6414" max="6414" width="20" style="5" customWidth="1"/>
    <col min="6415" max="6415" width="16.140625" style="5" customWidth="1"/>
    <col min="6416" max="6416" width="17.85546875" style="5" customWidth="1"/>
    <col min="6417" max="6657" width="11.42578125" style="5"/>
    <col min="6658" max="6659" width="25" style="5" customWidth="1"/>
    <col min="6660" max="6660" width="23.85546875" style="5" customWidth="1"/>
    <col min="6661" max="6661" width="22" style="5" customWidth="1"/>
    <col min="6662" max="6662" width="26.28515625" style="5" customWidth="1"/>
    <col min="6663" max="6663" width="22.5703125" style="5" customWidth="1"/>
    <col min="6664" max="6664" width="18.42578125" style="5" customWidth="1"/>
    <col min="6665" max="6665" width="19.140625" style="5" customWidth="1"/>
    <col min="6666" max="6666" width="29.7109375" style="5" customWidth="1"/>
    <col min="6667" max="6667" width="33.42578125" style="5" customWidth="1"/>
    <col min="6668" max="6668" width="26.7109375" style="5" customWidth="1"/>
    <col min="6669" max="6669" width="21" style="5" customWidth="1"/>
    <col min="6670" max="6670" width="20" style="5" customWidth="1"/>
    <col min="6671" max="6671" width="16.140625" style="5" customWidth="1"/>
    <col min="6672" max="6672" width="17.85546875" style="5" customWidth="1"/>
    <col min="6673" max="6913" width="11.42578125" style="5"/>
    <col min="6914" max="6915" width="25" style="5" customWidth="1"/>
    <col min="6916" max="6916" width="23.85546875" style="5" customWidth="1"/>
    <col min="6917" max="6917" width="22" style="5" customWidth="1"/>
    <col min="6918" max="6918" width="26.28515625" style="5" customWidth="1"/>
    <col min="6919" max="6919" width="22.5703125" style="5" customWidth="1"/>
    <col min="6920" max="6920" width="18.42578125" style="5" customWidth="1"/>
    <col min="6921" max="6921" width="19.140625" style="5" customWidth="1"/>
    <col min="6922" max="6922" width="29.7109375" style="5" customWidth="1"/>
    <col min="6923" max="6923" width="33.42578125" style="5" customWidth="1"/>
    <col min="6924" max="6924" width="26.7109375" style="5" customWidth="1"/>
    <col min="6925" max="6925" width="21" style="5" customWidth="1"/>
    <col min="6926" max="6926" width="20" style="5" customWidth="1"/>
    <col min="6927" max="6927" width="16.140625" style="5" customWidth="1"/>
    <col min="6928" max="6928" width="17.85546875" style="5" customWidth="1"/>
    <col min="6929" max="7169" width="11.42578125" style="5"/>
    <col min="7170" max="7171" width="25" style="5" customWidth="1"/>
    <col min="7172" max="7172" width="23.85546875" style="5" customWidth="1"/>
    <col min="7173" max="7173" width="22" style="5" customWidth="1"/>
    <col min="7174" max="7174" width="26.28515625" style="5" customWidth="1"/>
    <col min="7175" max="7175" width="22.5703125" style="5" customWidth="1"/>
    <col min="7176" max="7176" width="18.42578125" style="5" customWidth="1"/>
    <col min="7177" max="7177" width="19.140625" style="5" customWidth="1"/>
    <col min="7178" max="7178" width="29.7109375" style="5" customWidth="1"/>
    <col min="7179" max="7179" width="33.42578125" style="5" customWidth="1"/>
    <col min="7180" max="7180" width="26.7109375" style="5" customWidth="1"/>
    <col min="7181" max="7181" width="21" style="5" customWidth="1"/>
    <col min="7182" max="7182" width="20" style="5" customWidth="1"/>
    <col min="7183" max="7183" width="16.140625" style="5" customWidth="1"/>
    <col min="7184" max="7184" width="17.85546875" style="5" customWidth="1"/>
    <col min="7185" max="7425" width="11.42578125" style="5"/>
    <col min="7426" max="7427" width="25" style="5" customWidth="1"/>
    <col min="7428" max="7428" width="23.85546875" style="5" customWidth="1"/>
    <col min="7429" max="7429" width="22" style="5" customWidth="1"/>
    <col min="7430" max="7430" width="26.28515625" style="5" customWidth="1"/>
    <col min="7431" max="7431" width="22.5703125" style="5" customWidth="1"/>
    <col min="7432" max="7432" width="18.42578125" style="5" customWidth="1"/>
    <col min="7433" max="7433" width="19.140625" style="5" customWidth="1"/>
    <col min="7434" max="7434" width="29.7109375" style="5" customWidth="1"/>
    <col min="7435" max="7435" width="33.42578125" style="5" customWidth="1"/>
    <col min="7436" max="7436" width="26.7109375" style="5" customWidth="1"/>
    <col min="7437" max="7437" width="21" style="5" customWidth="1"/>
    <col min="7438" max="7438" width="20" style="5" customWidth="1"/>
    <col min="7439" max="7439" width="16.140625" style="5" customWidth="1"/>
    <col min="7440" max="7440" width="17.85546875" style="5" customWidth="1"/>
    <col min="7441" max="7681" width="11.42578125" style="5"/>
    <col min="7682" max="7683" width="25" style="5" customWidth="1"/>
    <col min="7684" max="7684" width="23.85546875" style="5" customWidth="1"/>
    <col min="7685" max="7685" width="22" style="5" customWidth="1"/>
    <col min="7686" max="7686" width="26.28515625" style="5" customWidth="1"/>
    <col min="7687" max="7687" width="22.5703125" style="5" customWidth="1"/>
    <col min="7688" max="7688" width="18.42578125" style="5" customWidth="1"/>
    <col min="7689" max="7689" width="19.140625" style="5" customWidth="1"/>
    <col min="7690" max="7690" width="29.7109375" style="5" customWidth="1"/>
    <col min="7691" max="7691" width="33.42578125" style="5" customWidth="1"/>
    <col min="7692" max="7692" width="26.7109375" style="5" customWidth="1"/>
    <col min="7693" max="7693" width="21" style="5" customWidth="1"/>
    <col min="7694" max="7694" width="20" style="5" customWidth="1"/>
    <col min="7695" max="7695" width="16.140625" style="5" customWidth="1"/>
    <col min="7696" max="7696" width="17.85546875" style="5" customWidth="1"/>
    <col min="7697" max="7937" width="11.42578125" style="5"/>
    <col min="7938" max="7939" width="25" style="5" customWidth="1"/>
    <col min="7940" max="7940" width="23.85546875" style="5" customWidth="1"/>
    <col min="7941" max="7941" width="22" style="5" customWidth="1"/>
    <col min="7942" max="7942" width="26.28515625" style="5" customWidth="1"/>
    <col min="7943" max="7943" width="22.5703125" style="5" customWidth="1"/>
    <col min="7944" max="7944" width="18.42578125" style="5" customWidth="1"/>
    <col min="7945" max="7945" width="19.140625" style="5" customWidth="1"/>
    <col min="7946" max="7946" width="29.7109375" style="5" customWidth="1"/>
    <col min="7947" max="7947" width="33.42578125" style="5" customWidth="1"/>
    <col min="7948" max="7948" width="26.7109375" style="5" customWidth="1"/>
    <col min="7949" max="7949" width="21" style="5" customWidth="1"/>
    <col min="7950" max="7950" width="20" style="5" customWidth="1"/>
    <col min="7951" max="7951" width="16.140625" style="5" customWidth="1"/>
    <col min="7952" max="7952" width="17.85546875" style="5" customWidth="1"/>
    <col min="7953" max="8193" width="11.42578125" style="5"/>
    <col min="8194" max="8195" width="25" style="5" customWidth="1"/>
    <col min="8196" max="8196" width="23.85546875" style="5" customWidth="1"/>
    <col min="8197" max="8197" width="22" style="5" customWidth="1"/>
    <col min="8198" max="8198" width="26.28515625" style="5" customWidth="1"/>
    <col min="8199" max="8199" width="22.5703125" style="5" customWidth="1"/>
    <col min="8200" max="8200" width="18.42578125" style="5" customWidth="1"/>
    <col min="8201" max="8201" width="19.140625" style="5" customWidth="1"/>
    <col min="8202" max="8202" width="29.7109375" style="5" customWidth="1"/>
    <col min="8203" max="8203" width="33.42578125" style="5" customWidth="1"/>
    <col min="8204" max="8204" width="26.7109375" style="5" customWidth="1"/>
    <col min="8205" max="8205" width="21" style="5" customWidth="1"/>
    <col min="8206" max="8206" width="20" style="5" customWidth="1"/>
    <col min="8207" max="8207" width="16.140625" style="5" customWidth="1"/>
    <col min="8208" max="8208" width="17.85546875" style="5" customWidth="1"/>
    <col min="8209" max="8449" width="11.42578125" style="5"/>
    <col min="8450" max="8451" width="25" style="5" customWidth="1"/>
    <col min="8452" max="8452" width="23.85546875" style="5" customWidth="1"/>
    <col min="8453" max="8453" width="22" style="5" customWidth="1"/>
    <col min="8454" max="8454" width="26.28515625" style="5" customWidth="1"/>
    <col min="8455" max="8455" width="22.5703125" style="5" customWidth="1"/>
    <col min="8456" max="8456" width="18.42578125" style="5" customWidth="1"/>
    <col min="8457" max="8457" width="19.140625" style="5" customWidth="1"/>
    <col min="8458" max="8458" width="29.7109375" style="5" customWidth="1"/>
    <col min="8459" max="8459" width="33.42578125" style="5" customWidth="1"/>
    <col min="8460" max="8460" width="26.7109375" style="5" customWidth="1"/>
    <col min="8461" max="8461" width="21" style="5" customWidth="1"/>
    <col min="8462" max="8462" width="20" style="5" customWidth="1"/>
    <col min="8463" max="8463" width="16.140625" style="5" customWidth="1"/>
    <col min="8464" max="8464" width="17.85546875" style="5" customWidth="1"/>
    <col min="8465" max="8705" width="11.42578125" style="5"/>
    <col min="8706" max="8707" width="25" style="5" customWidth="1"/>
    <col min="8708" max="8708" width="23.85546875" style="5" customWidth="1"/>
    <col min="8709" max="8709" width="22" style="5" customWidth="1"/>
    <col min="8710" max="8710" width="26.28515625" style="5" customWidth="1"/>
    <col min="8711" max="8711" width="22.5703125" style="5" customWidth="1"/>
    <col min="8712" max="8712" width="18.42578125" style="5" customWidth="1"/>
    <col min="8713" max="8713" width="19.140625" style="5" customWidth="1"/>
    <col min="8714" max="8714" width="29.7109375" style="5" customWidth="1"/>
    <col min="8715" max="8715" width="33.42578125" style="5" customWidth="1"/>
    <col min="8716" max="8716" width="26.7109375" style="5" customWidth="1"/>
    <col min="8717" max="8717" width="21" style="5" customWidth="1"/>
    <col min="8718" max="8718" width="20" style="5" customWidth="1"/>
    <col min="8719" max="8719" width="16.140625" style="5" customWidth="1"/>
    <col min="8720" max="8720" width="17.85546875" style="5" customWidth="1"/>
    <col min="8721" max="8961" width="11.42578125" style="5"/>
    <col min="8962" max="8963" width="25" style="5" customWidth="1"/>
    <col min="8964" max="8964" width="23.85546875" style="5" customWidth="1"/>
    <col min="8965" max="8965" width="22" style="5" customWidth="1"/>
    <col min="8966" max="8966" width="26.28515625" style="5" customWidth="1"/>
    <col min="8967" max="8967" width="22.5703125" style="5" customWidth="1"/>
    <col min="8968" max="8968" width="18.42578125" style="5" customWidth="1"/>
    <col min="8969" max="8969" width="19.140625" style="5" customWidth="1"/>
    <col min="8970" max="8970" width="29.7109375" style="5" customWidth="1"/>
    <col min="8971" max="8971" width="33.42578125" style="5" customWidth="1"/>
    <col min="8972" max="8972" width="26.7109375" style="5" customWidth="1"/>
    <col min="8973" max="8973" width="21" style="5" customWidth="1"/>
    <col min="8974" max="8974" width="20" style="5" customWidth="1"/>
    <col min="8975" max="8975" width="16.140625" style="5" customWidth="1"/>
    <col min="8976" max="8976" width="17.85546875" style="5" customWidth="1"/>
    <col min="8977" max="9217" width="11.42578125" style="5"/>
    <col min="9218" max="9219" width="25" style="5" customWidth="1"/>
    <col min="9220" max="9220" width="23.85546875" style="5" customWidth="1"/>
    <col min="9221" max="9221" width="22" style="5" customWidth="1"/>
    <col min="9222" max="9222" width="26.28515625" style="5" customWidth="1"/>
    <col min="9223" max="9223" width="22.5703125" style="5" customWidth="1"/>
    <col min="9224" max="9224" width="18.42578125" style="5" customWidth="1"/>
    <col min="9225" max="9225" width="19.140625" style="5" customWidth="1"/>
    <col min="9226" max="9226" width="29.7109375" style="5" customWidth="1"/>
    <col min="9227" max="9227" width="33.42578125" style="5" customWidth="1"/>
    <col min="9228" max="9228" width="26.7109375" style="5" customWidth="1"/>
    <col min="9229" max="9229" width="21" style="5" customWidth="1"/>
    <col min="9230" max="9230" width="20" style="5" customWidth="1"/>
    <col min="9231" max="9231" width="16.140625" style="5" customWidth="1"/>
    <col min="9232" max="9232" width="17.85546875" style="5" customWidth="1"/>
    <col min="9233" max="9473" width="11.42578125" style="5"/>
    <col min="9474" max="9475" width="25" style="5" customWidth="1"/>
    <col min="9476" max="9476" width="23.85546875" style="5" customWidth="1"/>
    <col min="9477" max="9477" width="22" style="5" customWidth="1"/>
    <col min="9478" max="9478" width="26.28515625" style="5" customWidth="1"/>
    <col min="9479" max="9479" width="22.5703125" style="5" customWidth="1"/>
    <col min="9480" max="9480" width="18.42578125" style="5" customWidth="1"/>
    <col min="9481" max="9481" width="19.140625" style="5" customWidth="1"/>
    <col min="9482" max="9482" width="29.7109375" style="5" customWidth="1"/>
    <col min="9483" max="9483" width="33.42578125" style="5" customWidth="1"/>
    <col min="9484" max="9484" width="26.7109375" style="5" customWidth="1"/>
    <col min="9485" max="9485" width="21" style="5" customWidth="1"/>
    <col min="9486" max="9486" width="20" style="5" customWidth="1"/>
    <col min="9487" max="9487" width="16.140625" style="5" customWidth="1"/>
    <col min="9488" max="9488" width="17.85546875" style="5" customWidth="1"/>
    <col min="9489" max="9729" width="11.42578125" style="5"/>
    <col min="9730" max="9731" width="25" style="5" customWidth="1"/>
    <col min="9732" max="9732" width="23.85546875" style="5" customWidth="1"/>
    <col min="9733" max="9733" width="22" style="5" customWidth="1"/>
    <col min="9734" max="9734" width="26.28515625" style="5" customWidth="1"/>
    <col min="9735" max="9735" width="22.5703125" style="5" customWidth="1"/>
    <col min="9736" max="9736" width="18.42578125" style="5" customWidth="1"/>
    <col min="9737" max="9737" width="19.140625" style="5" customWidth="1"/>
    <col min="9738" max="9738" width="29.7109375" style="5" customWidth="1"/>
    <col min="9739" max="9739" width="33.42578125" style="5" customWidth="1"/>
    <col min="9740" max="9740" width="26.7109375" style="5" customWidth="1"/>
    <col min="9741" max="9741" width="21" style="5" customWidth="1"/>
    <col min="9742" max="9742" width="20" style="5" customWidth="1"/>
    <col min="9743" max="9743" width="16.140625" style="5" customWidth="1"/>
    <col min="9744" max="9744" width="17.85546875" style="5" customWidth="1"/>
    <col min="9745" max="9985" width="11.42578125" style="5"/>
    <col min="9986" max="9987" width="25" style="5" customWidth="1"/>
    <col min="9988" max="9988" width="23.85546875" style="5" customWidth="1"/>
    <col min="9989" max="9989" width="22" style="5" customWidth="1"/>
    <col min="9990" max="9990" width="26.28515625" style="5" customWidth="1"/>
    <col min="9991" max="9991" width="22.5703125" style="5" customWidth="1"/>
    <col min="9992" max="9992" width="18.42578125" style="5" customWidth="1"/>
    <col min="9993" max="9993" width="19.140625" style="5" customWidth="1"/>
    <col min="9994" max="9994" width="29.7109375" style="5" customWidth="1"/>
    <col min="9995" max="9995" width="33.42578125" style="5" customWidth="1"/>
    <col min="9996" max="9996" width="26.7109375" style="5" customWidth="1"/>
    <col min="9997" max="9997" width="21" style="5" customWidth="1"/>
    <col min="9998" max="9998" width="20" style="5" customWidth="1"/>
    <col min="9999" max="9999" width="16.140625" style="5" customWidth="1"/>
    <col min="10000" max="10000" width="17.85546875" style="5" customWidth="1"/>
    <col min="10001" max="10241" width="11.42578125" style="5"/>
    <col min="10242" max="10243" width="25" style="5" customWidth="1"/>
    <col min="10244" max="10244" width="23.85546875" style="5" customWidth="1"/>
    <col min="10245" max="10245" width="22" style="5" customWidth="1"/>
    <col min="10246" max="10246" width="26.28515625" style="5" customWidth="1"/>
    <col min="10247" max="10247" width="22.5703125" style="5" customWidth="1"/>
    <col min="10248" max="10248" width="18.42578125" style="5" customWidth="1"/>
    <col min="10249" max="10249" width="19.140625" style="5" customWidth="1"/>
    <col min="10250" max="10250" width="29.7109375" style="5" customWidth="1"/>
    <col min="10251" max="10251" width="33.42578125" style="5" customWidth="1"/>
    <col min="10252" max="10252" width="26.7109375" style="5" customWidth="1"/>
    <col min="10253" max="10253" width="21" style="5" customWidth="1"/>
    <col min="10254" max="10254" width="20" style="5" customWidth="1"/>
    <col min="10255" max="10255" width="16.140625" style="5" customWidth="1"/>
    <col min="10256" max="10256" width="17.85546875" style="5" customWidth="1"/>
    <col min="10257" max="10497" width="11.42578125" style="5"/>
    <col min="10498" max="10499" width="25" style="5" customWidth="1"/>
    <col min="10500" max="10500" width="23.85546875" style="5" customWidth="1"/>
    <col min="10501" max="10501" width="22" style="5" customWidth="1"/>
    <col min="10502" max="10502" width="26.28515625" style="5" customWidth="1"/>
    <col min="10503" max="10503" width="22.5703125" style="5" customWidth="1"/>
    <col min="10504" max="10504" width="18.42578125" style="5" customWidth="1"/>
    <col min="10505" max="10505" width="19.140625" style="5" customWidth="1"/>
    <col min="10506" max="10506" width="29.7109375" style="5" customWidth="1"/>
    <col min="10507" max="10507" width="33.42578125" style="5" customWidth="1"/>
    <col min="10508" max="10508" width="26.7109375" style="5" customWidth="1"/>
    <col min="10509" max="10509" width="21" style="5" customWidth="1"/>
    <col min="10510" max="10510" width="20" style="5" customWidth="1"/>
    <col min="10511" max="10511" width="16.140625" style="5" customWidth="1"/>
    <col min="10512" max="10512" width="17.85546875" style="5" customWidth="1"/>
    <col min="10513" max="10753" width="11.42578125" style="5"/>
    <col min="10754" max="10755" width="25" style="5" customWidth="1"/>
    <col min="10756" max="10756" width="23.85546875" style="5" customWidth="1"/>
    <col min="10757" max="10757" width="22" style="5" customWidth="1"/>
    <col min="10758" max="10758" width="26.28515625" style="5" customWidth="1"/>
    <col min="10759" max="10759" width="22.5703125" style="5" customWidth="1"/>
    <col min="10760" max="10760" width="18.42578125" style="5" customWidth="1"/>
    <col min="10761" max="10761" width="19.140625" style="5" customWidth="1"/>
    <col min="10762" max="10762" width="29.7109375" style="5" customWidth="1"/>
    <col min="10763" max="10763" width="33.42578125" style="5" customWidth="1"/>
    <col min="10764" max="10764" width="26.7109375" style="5" customWidth="1"/>
    <col min="10765" max="10765" width="21" style="5" customWidth="1"/>
    <col min="10766" max="10766" width="20" style="5" customWidth="1"/>
    <col min="10767" max="10767" width="16.140625" style="5" customWidth="1"/>
    <col min="10768" max="10768" width="17.85546875" style="5" customWidth="1"/>
    <col min="10769" max="11009" width="11.42578125" style="5"/>
    <col min="11010" max="11011" width="25" style="5" customWidth="1"/>
    <col min="11012" max="11012" width="23.85546875" style="5" customWidth="1"/>
    <col min="11013" max="11013" width="22" style="5" customWidth="1"/>
    <col min="11014" max="11014" width="26.28515625" style="5" customWidth="1"/>
    <col min="11015" max="11015" width="22.5703125" style="5" customWidth="1"/>
    <col min="11016" max="11016" width="18.42578125" style="5" customWidth="1"/>
    <col min="11017" max="11017" width="19.140625" style="5" customWidth="1"/>
    <col min="11018" max="11018" width="29.7109375" style="5" customWidth="1"/>
    <col min="11019" max="11019" width="33.42578125" style="5" customWidth="1"/>
    <col min="11020" max="11020" width="26.7109375" style="5" customWidth="1"/>
    <col min="11021" max="11021" width="21" style="5" customWidth="1"/>
    <col min="11022" max="11022" width="20" style="5" customWidth="1"/>
    <col min="11023" max="11023" width="16.140625" style="5" customWidth="1"/>
    <col min="11024" max="11024" width="17.85546875" style="5" customWidth="1"/>
    <col min="11025" max="11265" width="11.42578125" style="5"/>
    <col min="11266" max="11267" width="25" style="5" customWidth="1"/>
    <col min="11268" max="11268" width="23.85546875" style="5" customWidth="1"/>
    <col min="11269" max="11269" width="22" style="5" customWidth="1"/>
    <col min="11270" max="11270" width="26.28515625" style="5" customWidth="1"/>
    <col min="11271" max="11271" width="22.5703125" style="5" customWidth="1"/>
    <col min="11272" max="11272" width="18.42578125" style="5" customWidth="1"/>
    <col min="11273" max="11273" width="19.140625" style="5" customWidth="1"/>
    <col min="11274" max="11274" width="29.7109375" style="5" customWidth="1"/>
    <col min="11275" max="11275" width="33.42578125" style="5" customWidth="1"/>
    <col min="11276" max="11276" width="26.7109375" style="5" customWidth="1"/>
    <col min="11277" max="11277" width="21" style="5" customWidth="1"/>
    <col min="11278" max="11278" width="20" style="5" customWidth="1"/>
    <col min="11279" max="11279" width="16.140625" style="5" customWidth="1"/>
    <col min="11280" max="11280" width="17.85546875" style="5" customWidth="1"/>
    <col min="11281" max="11521" width="11.42578125" style="5"/>
    <col min="11522" max="11523" width="25" style="5" customWidth="1"/>
    <col min="11524" max="11524" width="23.85546875" style="5" customWidth="1"/>
    <col min="11525" max="11525" width="22" style="5" customWidth="1"/>
    <col min="11526" max="11526" width="26.28515625" style="5" customWidth="1"/>
    <col min="11527" max="11527" width="22.5703125" style="5" customWidth="1"/>
    <col min="11528" max="11528" width="18.42578125" style="5" customWidth="1"/>
    <col min="11529" max="11529" width="19.140625" style="5" customWidth="1"/>
    <col min="11530" max="11530" width="29.7109375" style="5" customWidth="1"/>
    <col min="11531" max="11531" width="33.42578125" style="5" customWidth="1"/>
    <col min="11532" max="11532" width="26.7109375" style="5" customWidth="1"/>
    <col min="11533" max="11533" width="21" style="5" customWidth="1"/>
    <col min="11534" max="11534" width="20" style="5" customWidth="1"/>
    <col min="11535" max="11535" width="16.140625" style="5" customWidth="1"/>
    <col min="11536" max="11536" width="17.85546875" style="5" customWidth="1"/>
    <col min="11537" max="11777" width="11.42578125" style="5"/>
    <col min="11778" max="11779" width="25" style="5" customWidth="1"/>
    <col min="11780" max="11780" width="23.85546875" style="5" customWidth="1"/>
    <col min="11781" max="11781" width="22" style="5" customWidth="1"/>
    <col min="11782" max="11782" width="26.28515625" style="5" customWidth="1"/>
    <col min="11783" max="11783" width="22.5703125" style="5" customWidth="1"/>
    <col min="11784" max="11784" width="18.42578125" style="5" customWidth="1"/>
    <col min="11785" max="11785" width="19.140625" style="5" customWidth="1"/>
    <col min="11786" max="11786" width="29.7109375" style="5" customWidth="1"/>
    <col min="11787" max="11787" width="33.42578125" style="5" customWidth="1"/>
    <col min="11788" max="11788" width="26.7109375" style="5" customWidth="1"/>
    <col min="11789" max="11789" width="21" style="5" customWidth="1"/>
    <col min="11790" max="11790" width="20" style="5" customWidth="1"/>
    <col min="11791" max="11791" width="16.140625" style="5" customWidth="1"/>
    <col min="11792" max="11792" width="17.85546875" style="5" customWidth="1"/>
    <col min="11793" max="12033" width="11.42578125" style="5"/>
    <col min="12034" max="12035" width="25" style="5" customWidth="1"/>
    <col min="12036" max="12036" width="23.85546875" style="5" customWidth="1"/>
    <col min="12037" max="12037" width="22" style="5" customWidth="1"/>
    <col min="12038" max="12038" width="26.28515625" style="5" customWidth="1"/>
    <col min="12039" max="12039" width="22.5703125" style="5" customWidth="1"/>
    <col min="12040" max="12040" width="18.42578125" style="5" customWidth="1"/>
    <col min="12041" max="12041" width="19.140625" style="5" customWidth="1"/>
    <col min="12042" max="12042" width="29.7109375" style="5" customWidth="1"/>
    <col min="12043" max="12043" width="33.42578125" style="5" customWidth="1"/>
    <col min="12044" max="12044" width="26.7109375" style="5" customWidth="1"/>
    <col min="12045" max="12045" width="21" style="5" customWidth="1"/>
    <col min="12046" max="12046" width="20" style="5" customWidth="1"/>
    <col min="12047" max="12047" width="16.140625" style="5" customWidth="1"/>
    <col min="12048" max="12048" width="17.85546875" style="5" customWidth="1"/>
    <col min="12049" max="12289" width="11.42578125" style="5"/>
    <col min="12290" max="12291" width="25" style="5" customWidth="1"/>
    <col min="12292" max="12292" width="23.85546875" style="5" customWidth="1"/>
    <col min="12293" max="12293" width="22" style="5" customWidth="1"/>
    <col min="12294" max="12294" width="26.28515625" style="5" customWidth="1"/>
    <col min="12295" max="12295" width="22.5703125" style="5" customWidth="1"/>
    <col min="12296" max="12296" width="18.42578125" style="5" customWidth="1"/>
    <col min="12297" max="12297" width="19.140625" style="5" customWidth="1"/>
    <col min="12298" max="12298" width="29.7109375" style="5" customWidth="1"/>
    <col min="12299" max="12299" width="33.42578125" style="5" customWidth="1"/>
    <col min="12300" max="12300" width="26.7109375" style="5" customWidth="1"/>
    <col min="12301" max="12301" width="21" style="5" customWidth="1"/>
    <col min="12302" max="12302" width="20" style="5" customWidth="1"/>
    <col min="12303" max="12303" width="16.140625" style="5" customWidth="1"/>
    <col min="12304" max="12304" width="17.85546875" style="5" customWidth="1"/>
    <col min="12305" max="12545" width="11.42578125" style="5"/>
    <col min="12546" max="12547" width="25" style="5" customWidth="1"/>
    <col min="12548" max="12548" width="23.85546875" style="5" customWidth="1"/>
    <col min="12549" max="12549" width="22" style="5" customWidth="1"/>
    <col min="12550" max="12550" width="26.28515625" style="5" customWidth="1"/>
    <col min="12551" max="12551" width="22.5703125" style="5" customWidth="1"/>
    <col min="12552" max="12552" width="18.42578125" style="5" customWidth="1"/>
    <col min="12553" max="12553" width="19.140625" style="5" customWidth="1"/>
    <col min="12554" max="12554" width="29.7109375" style="5" customWidth="1"/>
    <col min="12555" max="12555" width="33.42578125" style="5" customWidth="1"/>
    <col min="12556" max="12556" width="26.7109375" style="5" customWidth="1"/>
    <col min="12557" max="12557" width="21" style="5" customWidth="1"/>
    <col min="12558" max="12558" width="20" style="5" customWidth="1"/>
    <col min="12559" max="12559" width="16.140625" style="5" customWidth="1"/>
    <col min="12560" max="12560" width="17.85546875" style="5" customWidth="1"/>
    <col min="12561" max="12801" width="11.42578125" style="5"/>
    <col min="12802" max="12803" width="25" style="5" customWidth="1"/>
    <col min="12804" max="12804" width="23.85546875" style="5" customWidth="1"/>
    <col min="12805" max="12805" width="22" style="5" customWidth="1"/>
    <col min="12806" max="12806" width="26.28515625" style="5" customWidth="1"/>
    <col min="12807" max="12807" width="22.5703125" style="5" customWidth="1"/>
    <col min="12808" max="12808" width="18.42578125" style="5" customWidth="1"/>
    <col min="12809" max="12809" width="19.140625" style="5" customWidth="1"/>
    <col min="12810" max="12810" width="29.7109375" style="5" customWidth="1"/>
    <col min="12811" max="12811" width="33.42578125" style="5" customWidth="1"/>
    <col min="12812" max="12812" width="26.7109375" style="5" customWidth="1"/>
    <col min="12813" max="12813" width="21" style="5" customWidth="1"/>
    <col min="12814" max="12814" width="20" style="5" customWidth="1"/>
    <col min="12815" max="12815" width="16.140625" style="5" customWidth="1"/>
    <col min="12816" max="12816" width="17.85546875" style="5" customWidth="1"/>
    <col min="12817" max="13057" width="11.42578125" style="5"/>
    <col min="13058" max="13059" width="25" style="5" customWidth="1"/>
    <col min="13060" max="13060" width="23.85546875" style="5" customWidth="1"/>
    <col min="13061" max="13061" width="22" style="5" customWidth="1"/>
    <col min="13062" max="13062" width="26.28515625" style="5" customWidth="1"/>
    <col min="13063" max="13063" width="22.5703125" style="5" customWidth="1"/>
    <col min="13064" max="13064" width="18.42578125" style="5" customWidth="1"/>
    <col min="13065" max="13065" width="19.140625" style="5" customWidth="1"/>
    <col min="13066" max="13066" width="29.7109375" style="5" customWidth="1"/>
    <col min="13067" max="13067" width="33.42578125" style="5" customWidth="1"/>
    <col min="13068" max="13068" width="26.7109375" style="5" customWidth="1"/>
    <col min="13069" max="13069" width="21" style="5" customWidth="1"/>
    <col min="13070" max="13070" width="20" style="5" customWidth="1"/>
    <col min="13071" max="13071" width="16.140625" style="5" customWidth="1"/>
    <col min="13072" max="13072" width="17.85546875" style="5" customWidth="1"/>
    <col min="13073" max="13313" width="11.42578125" style="5"/>
    <col min="13314" max="13315" width="25" style="5" customWidth="1"/>
    <col min="13316" max="13316" width="23.85546875" style="5" customWidth="1"/>
    <col min="13317" max="13317" width="22" style="5" customWidth="1"/>
    <col min="13318" max="13318" width="26.28515625" style="5" customWidth="1"/>
    <col min="13319" max="13319" width="22.5703125" style="5" customWidth="1"/>
    <col min="13320" max="13320" width="18.42578125" style="5" customWidth="1"/>
    <col min="13321" max="13321" width="19.140625" style="5" customWidth="1"/>
    <col min="13322" max="13322" width="29.7109375" style="5" customWidth="1"/>
    <col min="13323" max="13323" width="33.42578125" style="5" customWidth="1"/>
    <col min="13324" max="13324" width="26.7109375" style="5" customWidth="1"/>
    <col min="13325" max="13325" width="21" style="5" customWidth="1"/>
    <col min="13326" max="13326" width="20" style="5" customWidth="1"/>
    <col min="13327" max="13327" width="16.140625" style="5" customWidth="1"/>
    <col min="13328" max="13328" width="17.85546875" style="5" customWidth="1"/>
    <col min="13329" max="13569" width="11.42578125" style="5"/>
    <col min="13570" max="13571" width="25" style="5" customWidth="1"/>
    <col min="13572" max="13572" width="23.85546875" style="5" customWidth="1"/>
    <col min="13573" max="13573" width="22" style="5" customWidth="1"/>
    <col min="13574" max="13574" width="26.28515625" style="5" customWidth="1"/>
    <col min="13575" max="13575" width="22.5703125" style="5" customWidth="1"/>
    <col min="13576" max="13576" width="18.42578125" style="5" customWidth="1"/>
    <col min="13577" max="13577" width="19.140625" style="5" customWidth="1"/>
    <col min="13578" max="13578" width="29.7109375" style="5" customWidth="1"/>
    <col min="13579" max="13579" width="33.42578125" style="5" customWidth="1"/>
    <col min="13580" max="13580" width="26.7109375" style="5" customWidth="1"/>
    <col min="13581" max="13581" width="21" style="5" customWidth="1"/>
    <col min="13582" max="13582" width="20" style="5" customWidth="1"/>
    <col min="13583" max="13583" width="16.140625" style="5" customWidth="1"/>
    <col min="13584" max="13584" width="17.85546875" style="5" customWidth="1"/>
    <col min="13585" max="13825" width="11.42578125" style="5"/>
    <col min="13826" max="13827" width="25" style="5" customWidth="1"/>
    <col min="13828" max="13828" width="23.85546875" style="5" customWidth="1"/>
    <col min="13829" max="13829" width="22" style="5" customWidth="1"/>
    <col min="13830" max="13830" width="26.28515625" style="5" customWidth="1"/>
    <col min="13831" max="13831" width="22.5703125" style="5" customWidth="1"/>
    <col min="13832" max="13832" width="18.42578125" style="5" customWidth="1"/>
    <col min="13833" max="13833" width="19.140625" style="5" customWidth="1"/>
    <col min="13834" max="13834" width="29.7109375" style="5" customWidth="1"/>
    <col min="13835" max="13835" width="33.42578125" style="5" customWidth="1"/>
    <col min="13836" max="13836" width="26.7109375" style="5" customWidth="1"/>
    <col min="13837" max="13837" width="21" style="5" customWidth="1"/>
    <col min="13838" max="13838" width="20" style="5" customWidth="1"/>
    <col min="13839" max="13839" width="16.140625" style="5" customWidth="1"/>
    <col min="13840" max="13840" width="17.85546875" style="5" customWidth="1"/>
    <col min="13841" max="14081" width="11.42578125" style="5"/>
    <col min="14082" max="14083" width="25" style="5" customWidth="1"/>
    <col min="14084" max="14084" width="23.85546875" style="5" customWidth="1"/>
    <col min="14085" max="14085" width="22" style="5" customWidth="1"/>
    <col min="14086" max="14086" width="26.28515625" style="5" customWidth="1"/>
    <col min="14087" max="14087" width="22.5703125" style="5" customWidth="1"/>
    <col min="14088" max="14088" width="18.42578125" style="5" customWidth="1"/>
    <col min="14089" max="14089" width="19.140625" style="5" customWidth="1"/>
    <col min="14090" max="14090" width="29.7109375" style="5" customWidth="1"/>
    <col min="14091" max="14091" width="33.42578125" style="5" customWidth="1"/>
    <col min="14092" max="14092" width="26.7109375" style="5" customWidth="1"/>
    <col min="14093" max="14093" width="21" style="5" customWidth="1"/>
    <col min="14094" max="14094" width="20" style="5" customWidth="1"/>
    <col min="14095" max="14095" width="16.140625" style="5" customWidth="1"/>
    <col min="14096" max="14096" width="17.85546875" style="5" customWidth="1"/>
    <col min="14097" max="14337" width="11.42578125" style="5"/>
    <col min="14338" max="14339" width="25" style="5" customWidth="1"/>
    <col min="14340" max="14340" width="23.85546875" style="5" customWidth="1"/>
    <col min="14341" max="14341" width="22" style="5" customWidth="1"/>
    <col min="14342" max="14342" width="26.28515625" style="5" customWidth="1"/>
    <col min="14343" max="14343" width="22.5703125" style="5" customWidth="1"/>
    <col min="14344" max="14344" width="18.42578125" style="5" customWidth="1"/>
    <col min="14345" max="14345" width="19.140625" style="5" customWidth="1"/>
    <col min="14346" max="14346" width="29.7109375" style="5" customWidth="1"/>
    <col min="14347" max="14347" width="33.42578125" style="5" customWidth="1"/>
    <col min="14348" max="14348" width="26.7109375" style="5" customWidth="1"/>
    <col min="14349" max="14349" width="21" style="5" customWidth="1"/>
    <col min="14350" max="14350" width="20" style="5" customWidth="1"/>
    <col min="14351" max="14351" width="16.140625" style="5" customWidth="1"/>
    <col min="14352" max="14352" width="17.85546875" style="5" customWidth="1"/>
    <col min="14353" max="14593" width="11.42578125" style="5"/>
    <col min="14594" max="14595" width="25" style="5" customWidth="1"/>
    <col min="14596" max="14596" width="23.85546875" style="5" customWidth="1"/>
    <col min="14597" max="14597" width="22" style="5" customWidth="1"/>
    <col min="14598" max="14598" width="26.28515625" style="5" customWidth="1"/>
    <col min="14599" max="14599" width="22.5703125" style="5" customWidth="1"/>
    <col min="14600" max="14600" width="18.42578125" style="5" customWidth="1"/>
    <col min="14601" max="14601" width="19.140625" style="5" customWidth="1"/>
    <col min="14602" max="14602" width="29.7109375" style="5" customWidth="1"/>
    <col min="14603" max="14603" width="33.42578125" style="5" customWidth="1"/>
    <col min="14604" max="14604" width="26.7109375" style="5" customWidth="1"/>
    <col min="14605" max="14605" width="21" style="5" customWidth="1"/>
    <col min="14606" max="14606" width="20" style="5" customWidth="1"/>
    <col min="14607" max="14607" width="16.140625" style="5" customWidth="1"/>
    <col min="14608" max="14608" width="17.85546875" style="5" customWidth="1"/>
    <col min="14609" max="14849" width="11.42578125" style="5"/>
    <col min="14850" max="14851" width="25" style="5" customWidth="1"/>
    <col min="14852" max="14852" width="23.85546875" style="5" customWidth="1"/>
    <col min="14853" max="14853" width="22" style="5" customWidth="1"/>
    <col min="14854" max="14854" width="26.28515625" style="5" customWidth="1"/>
    <col min="14855" max="14855" width="22.5703125" style="5" customWidth="1"/>
    <col min="14856" max="14856" width="18.42578125" style="5" customWidth="1"/>
    <col min="14857" max="14857" width="19.140625" style="5" customWidth="1"/>
    <col min="14858" max="14858" width="29.7109375" style="5" customWidth="1"/>
    <col min="14859" max="14859" width="33.42578125" style="5" customWidth="1"/>
    <col min="14860" max="14860" width="26.7109375" style="5" customWidth="1"/>
    <col min="14861" max="14861" width="21" style="5" customWidth="1"/>
    <col min="14862" max="14862" width="20" style="5" customWidth="1"/>
    <col min="14863" max="14863" width="16.140625" style="5" customWidth="1"/>
    <col min="14864" max="14864" width="17.85546875" style="5" customWidth="1"/>
    <col min="14865" max="15105" width="11.42578125" style="5"/>
    <col min="15106" max="15107" width="25" style="5" customWidth="1"/>
    <col min="15108" max="15108" width="23.85546875" style="5" customWidth="1"/>
    <col min="15109" max="15109" width="22" style="5" customWidth="1"/>
    <col min="15110" max="15110" width="26.28515625" style="5" customWidth="1"/>
    <col min="15111" max="15111" width="22.5703125" style="5" customWidth="1"/>
    <col min="15112" max="15112" width="18.42578125" style="5" customWidth="1"/>
    <col min="15113" max="15113" width="19.140625" style="5" customWidth="1"/>
    <col min="15114" max="15114" width="29.7109375" style="5" customWidth="1"/>
    <col min="15115" max="15115" width="33.42578125" style="5" customWidth="1"/>
    <col min="15116" max="15116" width="26.7109375" style="5" customWidth="1"/>
    <col min="15117" max="15117" width="21" style="5" customWidth="1"/>
    <col min="15118" max="15118" width="20" style="5" customWidth="1"/>
    <col min="15119" max="15119" width="16.140625" style="5" customWidth="1"/>
    <col min="15120" max="15120" width="17.85546875" style="5" customWidth="1"/>
    <col min="15121" max="15361" width="11.42578125" style="5"/>
    <col min="15362" max="15363" width="25" style="5" customWidth="1"/>
    <col min="15364" max="15364" width="23.85546875" style="5" customWidth="1"/>
    <col min="15365" max="15365" width="22" style="5" customWidth="1"/>
    <col min="15366" max="15366" width="26.28515625" style="5" customWidth="1"/>
    <col min="15367" max="15367" width="22.5703125" style="5" customWidth="1"/>
    <col min="15368" max="15368" width="18.42578125" style="5" customWidth="1"/>
    <col min="15369" max="15369" width="19.140625" style="5" customWidth="1"/>
    <col min="15370" max="15370" width="29.7109375" style="5" customWidth="1"/>
    <col min="15371" max="15371" width="33.42578125" style="5" customWidth="1"/>
    <col min="15372" max="15372" width="26.7109375" style="5" customWidth="1"/>
    <col min="15373" max="15373" width="21" style="5" customWidth="1"/>
    <col min="15374" max="15374" width="20" style="5" customWidth="1"/>
    <col min="15375" max="15375" width="16.140625" style="5" customWidth="1"/>
    <col min="15376" max="15376" width="17.85546875" style="5" customWidth="1"/>
    <col min="15377" max="15617" width="11.42578125" style="5"/>
    <col min="15618" max="15619" width="25" style="5" customWidth="1"/>
    <col min="15620" max="15620" width="23.85546875" style="5" customWidth="1"/>
    <col min="15621" max="15621" width="22" style="5" customWidth="1"/>
    <col min="15622" max="15622" width="26.28515625" style="5" customWidth="1"/>
    <col min="15623" max="15623" width="22.5703125" style="5" customWidth="1"/>
    <col min="15624" max="15624" width="18.42578125" style="5" customWidth="1"/>
    <col min="15625" max="15625" width="19.140625" style="5" customWidth="1"/>
    <col min="15626" max="15626" width="29.7109375" style="5" customWidth="1"/>
    <col min="15627" max="15627" width="33.42578125" style="5" customWidth="1"/>
    <col min="15628" max="15628" width="26.7109375" style="5" customWidth="1"/>
    <col min="15629" max="15629" width="21" style="5" customWidth="1"/>
    <col min="15630" max="15630" width="20" style="5" customWidth="1"/>
    <col min="15631" max="15631" width="16.140625" style="5" customWidth="1"/>
    <col min="15632" max="15632" width="17.85546875" style="5" customWidth="1"/>
    <col min="15633" max="15873" width="11.42578125" style="5"/>
    <col min="15874" max="15875" width="25" style="5" customWidth="1"/>
    <col min="15876" max="15876" width="23.85546875" style="5" customWidth="1"/>
    <col min="15877" max="15877" width="22" style="5" customWidth="1"/>
    <col min="15878" max="15878" width="26.28515625" style="5" customWidth="1"/>
    <col min="15879" max="15879" width="22.5703125" style="5" customWidth="1"/>
    <col min="15880" max="15880" width="18.42578125" style="5" customWidth="1"/>
    <col min="15881" max="15881" width="19.140625" style="5" customWidth="1"/>
    <col min="15882" max="15882" width="29.7109375" style="5" customWidth="1"/>
    <col min="15883" max="15883" width="33.42578125" style="5" customWidth="1"/>
    <col min="15884" max="15884" width="26.7109375" style="5" customWidth="1"/>
    <col min="15885" max="15885" width="21" style="5" customWidth="1"/>
    <col min="15886" max="15886" width="20" style="5" customWidth="1"/>
    <col min="15887" max="15887" width="16.140625" style="5" customWidth="1"/>
    <col min="15888" max="15888" width="17.85546875" style="5" customWidth="1"/>
    <col min="15889" max="16129" width="11.42578125" style="5"/>
    <col min="16130" max="16131" width="25" style="5" customWidth="1"/>
    <col min="16132" max="16132" width="23.85546875" style="5" customWidth="1"/>
    <col min="16133" max="16133" width="22" style="5" customWidth="1"/>
    <col min="16134" max="16134" width="26.28515625" style="5" customWidth="1"/>
    <col min="16135" max="16135" width="22.5703125" style="5" customWidth="1"/>
    <col min="16136" max="16136" width="18.42578125" style="5" customWidth="1"/>
    <col min="16137" max="16137" width="19.140625" style="5" customWidth="1"/>
    <col min="16138" max="16138" width="29.7109375" style="5" customWidth="1"/>
    <col min="16139" max="16139" width="33.42578125" style="5" customWidth="1"/>
    <col min="16140" max="16140" width="26.7109375" style="5" customWidth="1"/>
    <col min="16141" max="16141" width="21" style="5" customWidth="1"/>
    <col min="16142" max="16142" width="20" style="5" customWidth="1"/>
    <col min="16143" max="16143" width="16.140625" style="5" customWidth="1"/>
    <col min="16144" max="16144" width="17.85546875" style="5" customWidth="1"/>
    <col min="16145" max="16384" width="11.42578125" style="5"/>
  </cols>
  <sheetData>
    <row r="1" spans="1:42" ht="14.25"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row>
    <row r="2" spans="1:42" s="1" customFormat="1" ht="12.75" customHeight="1" x14ac:dyDescent="0.2">
      <c r="B2" s="250" t="s">
        <v>473</v>
      </c>
      <c r="C2" s="250"/>
      <c r="D2" s="250"/>
      <c r="E2" s="250"/>
      <c r="F2" s="250"/>
      <c r="G2" s="250"/>
      <c r="H2" s="250"/>
      <c r="I2" s="250"/>
      <c r="J2" s="250"/>
      <c r="K2" s="250"/>
      <c r="L2" s="141"/>
      <c r="M2" s="141"/>
      <c r="N2" s="141"/>
      <c r="O2" s="141"/>
      <c r="P2" s="141"/>
    </row>
    <row r="3" spans="1:42" s="1" customFormat="1" ht="12.75" customHeight="1" x14ac:dyDescent="0.2">
      <c r="B3" s="250"/>
      <c r="C3" s="250"/>
      <c r="D3" s="250"/>
      <c r="E3" s="250"/>
      <c r="F3" s="250"/>
      <c r="G3" s="250"/>
      <c r="H3" s="250"/>
      <c r="I3" s="250"/>
      <c r="J3" s="250"/>
      <c r="K3" s="250"/>
      <c r="L3" s="141"/>
      <c r="M3" s="141"/>
      <c r="N3" s="141"/>
      <c r="O3" s="141"/>
      <c r="P3" s="141"/>
    </row>
    <row r="4" spans="1:42" ht="14.25" x14ac:dyDescent="0.2">
      <c r="A4" s="6"/>
      <c r="B4" s="6"/>
      <c r="C4" s="6"/>
      <c r="D4" s="6"/>
      <c r="E4" s="6"/>
      <c r="F4" s="6"/>
      <c r="G4" s="6"/>
      <c r="H4" s="6"/>
      <c r="I4" s="6"/>
      <c r="J4" s="6"/>
      <c r="K4" s="6"/>
      <c r="L4" s="6"/>
      <c r="M4" s="6"/>
      <c r="S4" s="6"/>
      <c r="T4" s="6"/>
      <c r="U4" s="6"/>
      <c r="V4" s="6"/>
      <c r="W4" s="6"/>
      <c r="X4" s="6"/>
      <c r="Y4" s="6"/>
      <c r="Z4" s="6"/>
      <c r="AA4" s="6"/>
      <c r="AB4" s="6"/>
      <c r="AC4" s="6"/>
      <c r="AD4" s="6"/>
      <c r="AE4" s="6"/>
      <c r="AF4" s="6"/>
      <c r="AG4" s="6"/>
      <c r="AH4" s="6"/>
      <c r="AI4" s="6"/>
      <c r="AJ4" s="6"/>
      <c r="AK4" s="6"/>
      <c r="AL4" s="6"/>
      <c r="AM4" s="6"/>
      <c r="AN4" s="6"/>
      <c r="AO4" s="6"/>
      <c r="AP4" s="6"/>
    </row>
    <row r="5" spans="1:42" s="1" customFormat="1" ht="60" customHeight="1" x14ac:dyDescent="0.2">
      <c r="B5" s="14" t="s">
        <v>14</v>
      </c>
      <c r="C5" s="2"/>
      <c r="D5" s="3"/>
      <c r="E5" s="14" t="s">
        <v>11</v>
      </c>
      <c r="F5" s="2"/>
      <c r="H5" s="14" t="s">
        <v>474</v>
      </c>
      <c r="I5" s="4"/>
      <c r="K5" s="5"/>
      <c r="L5" s="5"/>
      <c r="M5" s="3"/>
      <c r="N5" s="3"/>
    </row>
    <row r="6" spans="1:42" s="1" customFormat="1" ht="15" customHeight="1" x14ac:dyDescent="0.2">
      <c r="B6" s="39"/>
      <c r="C6" s="40"/>
      <c r="D6" s="3"/>
      <c r="E6" s="39"/>
      <c r="F6" s="40"/>
      <c r="H6" s="39"/>
      <c r="I6" s="41"/>
      <c r="K6" s="5"/>
      <c r="L6" s="5"/>
      <c r="M6" s="3"/>
      <c r="N6" s="3"/>
    </row>
    <row r="7" spans="1:42" ht="15" customHeight="1" x14ac:dyDescent="0.2"/>
    <row r="8" spans="1:42" ht="15" customHeight="1" x14ac:dyDescent="0.2">
      <c r="B8" s="247" t="s">
        <v>252</v>
      </c>
      <c r="C8" s="247"/>
      <c r="D8" s="247"/>
      <c r="E8" s="247"/>
      <c r="F8" s="247"/>
      <c r="G8" s="247"/>
      <c r="H8" s="247"/>
      <c r="I8" s="247"/>
      <c r="J8" s="247"/>
      <c r="K8" s="247"/>
      <c r="L8" s="205"/>
      <c r="M8" s="205"/>
      <c r="N8" s="205"/>
      <c r="O8" s="205"/>
      <c r="P8" s="205"/>
    </row>
    <row r="9" spans="1:42" s="1" customFormat="1" ht="15" customHeight="1" x14ac:dyDescent="0.2">
      <c r="B9" s="36"/>
      <c r="C9" s="36"/>
      <c r="D9" s="36"/>
      <c r="E9" s="36"/>
      <c r="F9" s="36"/>
      <c r="G9" s="36"/>
      <c r="H9" s="36"/>
      <c r="I9" s="36"/>
      <c r="J9" s="36"/>
      <c r="K9" s="36"/>
      <c r="L9" s="205"/>
      <c r="M9" s="205"/>
      <c r="N9" s="205"/>
      <c r="O9" s="205"/>
      <c r="P9" s="205"/>
    </row>
    <row r="10" spans="1:42" s="1" customFormat="1" ht="15" customHeight="1" x14ac:dyDescent="0.2">
      <c r="B10" s="253" t="s">
        <v>413</v>
      </c>
      <c r="C10" s="253"/>
      <c r="D10" s="253"/>
      <c r="E10" s="253"/>
      <c r="F10" s="36"/>
      <c r="G10" s="36"/>
      <c r="H10" s="253" t="s">
        <v>434</v>
      </c>
      <c r="I10" s="253"/>
      <c r="J10" s="253"/>
      <c r="K10" s="253"/>
      <c r="L10" s="205"/>
      <c r="M10" s="205"/>
      <c r="N10" s="205"/>
      <c r="O10" s="205"/>
      <c r="P10" s="205"/>
    </row>
    <row r="11" spans="1:42" ht="45" customHeight="1" x14ac:dyDescent="0.2">
      <c r="B11" s="254" t="s">
        <v>417</v>
      </c>
      <c r="C11" s="254"/>
      <c r="D11" s="254"/>
      <c r="E11" s="254"/>
      <c r="H11" s="255" t="s">
        <v>416</v>
      </c>
      <c r="I11" s="255"/>
      <c r="J11" s="255"/>
      <c r="K11" s="255"/>
    </row>
    <row r="12" spans="1:42" ht="15" customHeight="1" x14ac:dyDescent="0.2">
      <c r="B12" s="48" t="s">
        <v>253</v>
      </c>
      <c r="C12" s="48" t="s">
        <v>254</v>
      </c>
      <c r="E12" s="16"/>
      <c r="F12" s="16"/>
      <c r="H12" s="213" t="s">
        <v>253</v>
      </c>
      <c r="I12" s="213" t="s">
        <v>254</v>
      </c>
      <c r="K12" s="16"/>
    </row>
    <row r="13" spans="1:42" ht="15" customHeight="1" x14ac:dyDescent="0.2">
      <c r="B13" s="17"/>
      <c r="C13" s="17"/>
      <c r="E13" s="16"/>
      <c r="F13" s="16"/>
      <c r="H13" s="17"/>
      <c r="I13" s="17"/>
      <c r="K13" s="16"/>
    </row>
    <row r="14" spans="1:42" ht="15" customHeight="1" x14ac:dyDescent="0.2">
      <c r="B14" s="17"/>
      <c r="C14" s="17"/>
      <c r="E14" s="16"/>
      <c r="F14" s="16"/>
      <c r="G14" s="15"/>
      <c r="H14" s="17"/>
      <c r="I14" s="17"/>
      <c r="K14" s="16"/>
    </row>
    <row r="15" spans="1:42" ht="15" customHeight="1" x14ac:dyDescent="0.2">
      <c r="B15" s="17"/>
      <c r="C15" s="17"/>
      <c r="E15" s="16"/>
      <c r="F15" s="16"/>
      <c r="G15" s="16"/>
      <c r="H15" s="17"/>
      <c r="I15" s="17"/>
      <c r="K15" s="16"/>
    </row>
    <row r="16" spans="1:42" ht="15" customHeight="1" x14ac:dyDescent="0.2">
      <c r="B16" s="17"/>
      <c r="C16" s="17"/>
      <c r="E16" s="16"/>
      <c r="F16" s="16"/>
      <c r="G16" s="20"/>
      <c r="H16" s="17"/>
      <c r="I16" s="17"/>
      <c r="K16" s="16"/>
    </row>
    <row r="17" spans="2:16" ht="15" customHeight="1" x14ac:dyDescent="0.2">
      <c r="B17" s="256" t="s">
        <v>414</v>
      </c>
      <c r="C17" s="256"/>
      <c r="D17" s="256"/>
      <c r="E17" s="256"/>
      <c r="F17" s="16"/>
      <c r="G17" s="20"/>
      <c r="H17" s="256" t="s">
        <v>414</v>
      </c>
      <c r="I17" s="256"/>
      <c r="J17" s="256"/>
      <c r="K17" s="256"/>
    </row>
    <row r="18" spans="2:16" ht="15" customHeight="1" x14ac:dyDescent="0.2">
      <c r="B18" s="21"/>
      <c r="C18" s="21"/>
      <c r="E18" s="16"/>
      <c r="F18" s="16"/>
      <c r="G18" s="20"/>
      <c r="H18" s="20"/>
      <c r="I18" s="20"/>
    </row>
    <row r="19" spans="2:16" ht="15" customHeight="1" x14ac:dyDescent="0.2">
      <c r="B19" s="257" t="s">
        <v>415</v>
      </c>
      <c r="C19" s="257"/>
      <c r="D19" s="257"/>
      <c r="E19" s="257"/>
      <c r="F19" s="16"/>
      <c r="G19" s="20"/>
      <c r="H19" s="5" t="s">
        <v>424</v>
      </c>
    </row>
    <row r="20" spans="2:16" ht="15" customHeight="1" x14ac:dyDescent="0.2">
      <c r="B20" s="48" t="s">
        <v>255</v>
      </c>
      <c r="C20" s="48" t="s">
        <v>256</v>
      </c>
      <c r="D20" s="245" t="s">
        <v>257</v>
      </c>
      <c r="E20" s="245"/>
      <c r="F20" s="16"/>
      <c r="G20" s="20"/>
      <c r="H20" s="213" t="s">
        <v>418</v>
      </c>
      <c r="I20" s="11"/>
      <c r="J20" s="213" t="s">
        <v>419</v>
      </c>
      <c r="K20" s="11"/>
    </row>
    <row r="21" spans="2:16" ht="15" customHeight="1" x14ac:dyDescent="0.2">
      <c r="B21" s="18"/>
      <c r="C21" s="19"/>
      <c r="D21" s="251"/>
      <c r="E21" s="251"/>
      <c r="F21" s="16"/>
      <c r="G21" s="20"/>
    </row>
    <row r="22" spans="2:16" ht="30.2" customHeight="1" x14ac:dyDescent="0.2">
      <c r="B22" s="16"/>
      <c r="C22" s="20"/>
      <c r="D22" s="216"/>
      <c r="E22" s="216"/>
      <c r="F22" s="16"/>
      <c r="G22" s="20"/>
      <c r="H22" s="258" t="s">
        <v>420</v>
      </c>
      <c r="I22" s="258"/>
      <c r="J22" s="258"/>
      <c r="K22" s="258"/>
    </row>
    <row r="23" spans="2:16" ht="15" customHeight="1" x14ac:dyDescent="0.2">
      <c r="B23" s="16"/>
      <c r="C23" s="20"/>
      <c r="D23" s="216"/>
      <c r="E23" s="216"/>
      <c r="F23" s="16"/>
      <c r="G23" s="20"/>
      <c r="H23" s="213" t="s">
        <v>255</v>
      </c>
      <c r="I23" s="213" t="s">
        <v>256</v>
      </c>
      <c r="J23" s="245" t="s">
        <v>257</v>
      </c>
      <c r="K23" s="245"/>
    </row>
    <row r="24" spans="2:16" ht="15" customHeight="1" x14ac:dyDescent="0.2">
      <c r="B24" s="16"/>
      <c r="C24" s="20"/>
      <c r="D24" s="216"/>
      <c r="E24" s="216"/>
      <c r="F24" s="16"/>
      <c r="G24" s="20"/>
      <c r="H24" s="18"/>
      <c r="I24" s="19"/>
      <c r="J24" s="251"/>
      <c r="K24" s="251"/>
    </row>
    <row r="25" spans="2:16" ht="60" customHeight="1" x14ac:dyDescent="0.2">
      <c r="B25" s="252" t="s">
        <v>405</v>
      </c>
      <c r="C25" s="252"/>
      <c r="D25" s="252"/>
      <c r="E25" s="252"/>
      <c r="F25" s="252"/>
      <c r="G25" s="252"/>
      <c r="H25" s="252"/>
      <c r="I25" s="252"/>
      <c r="J25" s="252"/>
      <c r="K25" s="252"/>
    </row>
    <row r="26" spans="2:16" ht="15" customHeight="1" x14ac:dyDescent="0.2">
      <c r="B26" s="214"/>
      <c r="C26" s="214"/>
      <c r="D26" s="214"/>
      <c r="E26" s="214"/>
      <c r="F26" s="214"/>
      <c r="G26" s="214"/>
      <c r="H26" s="214"/>
      <c r="I26" s="214"/>
      <c r="J26" s="214"/>
      <c r="K26" s="214"/>
    </row>
    <row r="27" spans="2:16" ht="15" customHeight="1" x14ac:dyDescent="0.2">
      <c r="B27" s="42"/>
      <c r="C27" s="42"/>
      <c r="D27" s="42"/>
      <c r="E27" s="42"/>
      <c r="F27" s="42"/>
      <c r="G27" s="42"/>
      <c r="H27" s="42"/>
      <c r="I27" s="42"/>
      <c r="J27" s="42"/>
    </row>
    <row r="28" spans="2:16" ht="15" customHeight="1" x14ac:dyDescent="0.2">
      <c r="B28" s="247" t="s">
        <v>258</v>
      </c>
      <c r="C28" s="247"/>
      <c r="D28" s="247"/>
      <c r="E28" s="247"/>
      <c r="F28" s="247"/>
      <c r="G28" s="247"/>
      <c r="H28" s="247"/>
      <c r="I28" s="247"/>
      <c r="J28" s="247"/>
      <c r="K28" s="247"/>
      <c r="L28" s="205"/>
      <c r="M28" s="205"/>
      <c r="N28" s="205"/>
      <c r="O28" s="205"/>
      <c r="P28" s="205"/>
    </row>
    <row r="29" spans="2:16" ht="15" customHeight="1" x14ac:dyDescent="0.2">
      <c r="B29" s="5" t="s">
        <v>307</v>
      </c>
    </row>
    <row r="30" spans="2:16" ht="15" customHeight="1" x14ac:dyDescent="0.2"/>
    <row r="31" spans="2:16" ht="55.5" customHeight="1" x14ac:dyDescent="0.2">
      <c r="B31" s="49" t="s">
        <v>15</v>
      </c>
      <c r="C31" s="49" t="s">
        <v>436</v>
      </c>
      <c r="D31" s="49" t="s">
        <v>387</v>
      </c>
      <c r="E31" s="49" t="s">
        <v>385</v>
      </c>
      <c r="F31" s="49" t="s">
        <v>435</v>
      </c>
      <c r="G31" s="49" t="s">
        <v>386</v>
      </c>
      <c r="H31" s="49" t="s">
        <v>406</v>
      </c>
    </row>
    <row r="32" spans="2:16" ht="15" customHeight="1" x14ac:dyDescent="0.2">
      <c r="B32" s="22" t="s">
        <v>4</v>
      </c>
      <c r="C32" s="23"/>
      <c r="D32" s="22"/>
      <c r="E32" s="22"/>
      <c r="F32" s="24"/>
      <c r="G32" s="22"/>
      <c r="H32" s="22"/>
    </row>
    <row r="33" spans="1:16" ht="15" customHeight="1" x14ac:dyDescent="0.2">
      <c r="B33" s="22" t="s">
        <v>5</v>
      </c>
      <c r="C33" s="23"/>
      <c r="D33" s="22"/>
      <c r="E33" s="22"/>
      <c r="F33" s="24"/>
      <c r="G33" s="22"/>
      <c r="H33" s="22"/>
    </row>
    <row r="34" spans="1:16" ht="15" customHeight="1" x14ac:dyDescent="0.2">
      <c r="B34" s="22" t="s">
        <v>6</v>
      </c>
      <c r="C34" s="23"/>
      <c r="D34" s="22"/>
      <c r="E34" s="22"/>
      <c r="F34" s="24"/>
      <c r="G34" s="22"/>
      <c r="H34" s="22"/>
    </row>
    <row r="35" spans="1:16" s="47" customFormat="1" ht="15" customHeight="1" x14ac:dyDescent="0.2">
      <c r="B35" s="46" t="s">
        <v>16</v>
      </c>
      <c r="C35" s="50">
        <f>SUM(C32:C34)</f>
        <v>0</v>
      </c>
      <c r="D35" s="50">
        <f t="shared" ref="D35:H35" si="0">SUM(D32:D34)</f>
        <v>0</v>
      </c>
      <c r="E35" s="50">
        <f t="shared" si="0"/>
        <v>0</v>
      </c>
      <c r="F35" s="50">
        <f t="shared" si="0"/>
        <v>0</v>
      </c>
      <c r="G35" s="50">
        <f t="shared" si="0"/>
        <v>0</v>
      </c>
      <c r="H35" s="50">
        <f t="shared" si="0"/>
        <v>0</v>
      </c>
    </row>
    <row r="36" spans="1:16" ht="15" customHeight="1" x14ac:dyDescent="0.2">
      <c r="A36" s="1"/>
      <c r="B36" s="1"/>
      <c r="C36" s="207"/>
      <c r="D36" s="207"/>
      <c r="E36" s="207"/>
      <c r="F36" s="207"/>
      <c r="G36" s="207"/>
      <c r="H36" s="207"/>
      <c r="I36" s="207"/>
      <c r="J36" s="207"/>
      <c r="K36" s="207"/>
      <c r="L36" s="207"/>
    </row>
    <row r="37" spans="1:16" ht="15" customHeight="1" x14ac:dyDescent="0.2">
      <c r="A37" s="1"/>
      <c r="B37" s="1"/>
      <c r="C37" s="207"/>
      <c r="D37" s="207"/>
      <c r="E37" s="207"/>
      <c r="F37" s="207"/>
      <c r="G37" s="207"/>
      <c r="H37" s="207"/>
      <c r="I37" s="207"/>
      <c r="J37" s="207"/>
      <c r="K37" s="207"/>
      <c r="L37" s="207"/>
    </row>
    <row r="38" spans="1:16" ht="15" customHeight="1" x14ac:dyDescent="0.2">
      <c r="B38" s="247" t="s">
        <v>259</v>
      </c>
      <c r="C38" s="247"/>
      <c r="D38" s="247"/>
      <c r="E38" s="247"/>
      <c r="F38" s="247"/>
      <c r="G38" s="247"/>
      <c r="H38" s="247"/>
      <c r="I38" s="247"/>
      <c r="J38" s="247"/>
      <c r="K38" s="247"/>
      <c r="L38" s="205"/>
      <c r="M38" s="205"/>
      <c r="N38" s="205"/>
      <c r="O38" s="205"/>
      <c r="P38" s="205"/>
    </row>
    <row r="39" spans="1:16" ht="15" customHeight="1" x14ac:dyDescent="0.2">
      <c r="B39" s="5" t="s">
        <v>388</v>
      </c>
    </row>
    <row r="40" spans="1:16" ht="15" customHeight="1" x14ac:dyDescent="0.2"/>
    <row r="41" spans="1:16" s="1" customFormat="1" ht="15" customHeight="1" x14ac:dyDescent="0.2">
      <c r="B41" s="249" t="s">
        <v>15</v>
      </c>
      <c r="C41" s="249" t="s">
        <v>260</v>
      </c>
      <c r="D41" s="249" t="s">
        <v>261</v>
      </c>
      <c r="E41" s="249" t="s">
        <v>1</v>
      </c>
      <c r="F41" s="249"/>
      <c r="G41" s="249"/>
      <c r="H41" s="249"/>
      <c r="I41" s="249"/>
      <c r="J41" s="249"/>
      <c r="K41" s="249"/>
    </row>
    <row r="42" spans="1:16" s="1" customFormat="1" ht="15" customHeight="1" x14ac:dyDescent="0.2">
      <c r="B42" s="249"/>
      <c r="C42" s="249"/>
      <c r="D42" s="249"/>
      <c r="E42" s="51" t="s">
        <v>364</v>
      </c>
      <c r="F42" s="51" t="s">
        <v>365</v>
      </c>
      <c r="G42" s="51" t="s">
        <v>366</v>
      </c>
      <c r="H42" s="51" t="s">
        <v>367</v>
      </c>
      <c r="I42" s="51" t="s">
        <v>368</v>
      </c>
      <c r="J42" s="51" t="s">
        <v>310</v>
      </c>
      <c r="K42" s="52" t="s">
        <v>262</v>
      </c>
    </row>
    <row r="43" spans="1:16" s="1" customFormat="1" ht="15" customHeight="1" x14ac:dyDescent="0.2">
      <c r="B43" s="273" t="s">
        <v>4</v>
      </c>
      <c r="C43" s="273" t="s">
        <v>263</v>
      </c>
      <c r="D43" s="4" t="s">
        <v>264</v>
      </c>
      <c r="E43" s="53"/>
      <c r="F43" s="53"/>
      <c r="G43" s="53"/>
      <c r="H43" s="4"/>
      <c r="I43" s="4"/>
      <c r="J43" s="4"/>
      <c r="K43" s="56">
        <f>SUM(E43:J43)</f>
        <v>0</v>
      </c>
    </row>
    <row r="44" spans="1:16" s="1" customFormat="1" ht="15" customHeight="1" x14ac:dyDescent="0.2">
      <c r="B44" s="274"/>
      <c r="C44" s="274"/>
      <c r="D44" s="4" t="s">
        <v>7</v>
      </c>
      <c r="E44" s="53"/>
      <c r="F44" s="53"/>
      <c r="G44" s="53"/>
      <c r="H44" s="53"/>
      <c r="I44" s="4"/>
      <c r="J44" s="4"/>
      <c r="K44" s="56">
        <f t="shared" ref="K44:K60" si="1">SUM(E44:J44)</f>
        <v>0</v>
      </c>
    </row>
    <row r="45" spans="1:16" s="1" customFormat="1" ht="15" customHeight="1" x14ac:dyDescent="0.2">
      <c r="B45" s="274"/>
      <c r="C45" s="274"/>
      <c r="D45" s="4" t="s">
        <v>265</v>
      </c>
      <c r="E45" s="4"/>
      <c r="F45" s="53"/>
      <c r="G45" s="53"/>
      <c r="H45" s="53"/>
      <c r="I45" s="53"/>
      <c r="J45" s="53"/>
      <c r="K45" s="56">
        <f t="shared" si="1"/>
        <v>0</v>
      </c>
    </row>
    <row r="46" spans="1:16" s="1" customFormat="1" ht="15" customHeight="1" x14ac:dyDescent="0.2">
      <c r="B46" s="274"/>
      <c r="C46" s="274"/>
      <c r="D46" s="4" t="s">
        <v>8</v>
      </c>
      <c r="E46" s="4"/>
      <c r="F46" s="4"/>
      <c r="G46" s="4"/>
      <c r="H46" s="4"/>
      <c r="I46" s="4"/>
      <c r="J46" s="4"/>
      <c r="K46" s="56">
        <f t="shared" si="1"/>
        <v>0</v>
      </c>
    </row>
    <row r="47" spans="1:16" s="1" customFormat="1" ht="15" customHeight="1" x14ac:dyDescent="0.2">
      <c r="B47" s="274"/>
      <c r="C47" s="274"/>
      <c r="D47" s="4" t="s">
        <v>266</v>
      </c>
      <c r="E47" s="4"/>
      <c r="F47" s="4"/>
      <c r="G47" s="4"/>
      <c r="H47" s="4"/>
      <c r="I47" s="4"/>
      <c r="J47" s="4"/>
      <c r="K47" s="56">
        <f t="shared" si="1"/>
        <v>0</v>
      </c>
    </row>
    <row r="48" spans="1:16" s="1" customFormat="1" ht="15" customHeight="1" x14ac:dyDescent="0.2">
      <c r="B48" s="274"/>
      <c r="C48" s="275"/>
      <c r="D48" s="4" t="s">
        <v>267</v>
      </c>
      <c r="E48" s="4"/>
      <c r="F48" s="4"/>
      <c r="G48" s="4"/>
      <c r="H48" s="4"/>
      <c r="I48" s="4"/>
      <c r="J48" s="4"/>
      <c r="K48" s="56">
        <f t="shared" si="1"/>
        <v>0</v>
      </c>
    </row>
    <row r="49" spans="2:11" s="1" customFormat="1" ht="15" customHeight="1" x14ac:dyDescent="0.2">
      <c r="B49" s="274"/>
      <c r="C49" s="276" t="s">
        <v>268</v>
      </c>
      <c r="D49" s="4" t="s">
        <v>264</v>
      </c>
      <c r="E49" s="4"/>
      <c r="F49" s="4"/>
      <c r="G49" s="4"/>
      <c r="H49" s="4"/>
      <c r="I49" s="4"/>
      <c r="J49" s="4"/>
      <c r="K49" s="56">
        <f t="shared" si="1"/>
        <v>0</v>
      </c>
    </row>
    <row r="50" spans="2:11" s="1" customFormat="1" ht="15" customHeight="1" x14ac:dyDescent="0.2">
      <c r="B50" s="274"/>
      <c r="C50" s="277"/>
      <c r="D50" s="4" t="s">
        <v>7</v>
      </c>
      <c r="E50" s="4"/>
      <c r="F50" s="4"/>
      <c r="G50" s="4"/>
      <c r="H50" s="4"/>
      <c r="I50" s="4"/>
      <c r="J50" s="4"/>
      <c r="K50" s="56">
        <f t="shared" si="1"/>
        <v>0</v>
      </c>
    </row>
    <row r="51" spans="2:11" s="1" customFormat="1" ht="15" customHeight="1" x14ac:dyDescent="0.2">
      <c r="B51" s="274"/>
      <c r="C51" s="277"/>
      <c r="D51" s="4" t="s">
        <v>265</v>
      </c>
      <c r="E51" s="4"/>
      <c r="F51" s="4"/>
      <c r="G51" s="4"/>
      <c r="H51" s="4"/>
      <c r="I51" s="4"/>
      <c r="J51" s="4"/>
      <c r="K51" s="56">
        <f t="shared" si="1"/>
        <v>0</v>
      </c>
    </row>
    <row r="52" spans="2:11" s="1" customFormat="1" ht="15" customHeight="1" x14ac:dyDescent="0.2">
      <c r="B52" s="274"/>
      <c r="C52" s="277"/>
      <c r="D52" s="4" t="s">
        <v>8</v>
      </c>
      <c r="E52" s="4"/>
      <c r="F52" s="4"/>
      <c r="G52" s="4"/>
      <c r="H52" s="4"/>
      <c r="I52" s="4"/>
      <c r="J52" s="4"/>
      <c r="K52" s="56">
        <f t="shared" si="1"/>
        <v>0</v>
      </c>
    </row>
    <row r="53" spans="2:11" s="1" customFormat="1" ht="15" customHeight="1" x14ac:dyDescent="0.2">
      <c r="B53" s="274"/>
      <c r="C53" s="277"/>
      <c r="D53" s="4" t="s">
        <v>266</v>
      </c>
      <c r="E53" s="4"/>
      <c r="F53" s="4"/>
      <c r="G53" s="4"/>
      <c r="H53" s="4"/>
      <c r="I53" s="4"/>
      <c r="J53" s="4"/>
      <c r="K53" s="56">
        <f t="shared" si="1"/>
        <v>0</v>
      </c>
    </row>
    <row r="54" spans="2:11" s="1" customFormat="1" ht="15" customHeight="1" x14ac:dyDescent="0.2">
      <c r="B54" s="274"/>
      <c r="C54" s="278"/>
      <c r="D54" s="4" t="s">
        <v>267</v>
      </c>
      <c r="E54" s="4"/>
      <c r="F54" s="4"/>
      <c r="G54" s="4"/>
      <c r="H54" s="4"/>
      <c r="I54" s="4"/>
      <c r="J54" s="4"/>
      <c r="K54" s="56">
        <f t="shared" si="1"/>
        <v>0</v>
      </c>
    </row>
    <row r="55" spans="2:11" s="1" customFormat="1" ht="15" customHeight="1" x14ac:dyDescent="0.2">
      <c r="B55" s="274"/>
      <c r="C55" s="273" t="s">
        <v>269</v>
      </c>
      <c r="D55" s="4" t="s">
        <v>264</v>
      </c>
      <c r="E55" s="4"/>
      <c r="F55" s="4"/>
      <c r="G55" s="4"/>
      <c r="H55" s="4"/>
      <c r="I55" s="4"/>
      <c r="J55" s="4"/>
      <c r="K55" s="56">
        <f t="shared" si="1"/>
        <v>0</v>
      </c>
    </row>
    <row r="56" spans="2:11" s="1" customFormat="1" ht="15" customHeight="1" x14ac:dyDescent="0.2">
      <c r="B56" s="274"/>
      <c r="C56" s="274"/>
      <c r="D56" s="4" t="s">
        <v>7</v>
      </c>
      <c r="E56" s="4"/>
      <c r="F56" s="4"/>
      <c r="G56" s="4"/>
      <c r="H56" s="4"/>
      <c r="I56" s="4"/>
      <c r="J56" s="4"/>
      <c r="K56" s="56">
        <f t="shared" si="1"/>
        <v>0</v>
      </c>
    </row>
    <row r="57" spans="2:11" s="1" customFormat="1" ht="15" customHeight="1" x14ac:dyDescent="0.2">
      <c r="B57" s="274"/>
      <c r="C57" s="274"/>
      <c r="D57" s="4" t="s">
        <v>265</v>
      </c>
      <c r="E57" s="4"/>
      <c r="F57" s="4"/>
      <c r="G57" s="4"/>
      <c r="H57" s="4"/>
      <c r="I57" s="4"/>
      <c r="J57" s="4"/>
      <c r="K57" s="56">
        <f t="shared" si="1"/>
        <v>0</v>
      </c>
    </row>
    <row r="58" spans="2:11" s="1" customFormat="1" ht="15" customHeight="1" x14ac:dyDescent="0.2">
      <c r="B58" s="274"/>
      <c r="C58" s="274"/>
      <c r="D58" s="4" t="s">
        <v>8</v>
      </c>
      <c r="E58" s="4"/>
      <c r="F58" s="4"/>
      <c r="G58" s="4"/>
      <c r="H58" s="4"/>
      <c r="I58" s="4"/>
      <c r="J58" s="4"/>
      <c r="K58" s="56">
        <f t="shared" si="1"/>
        <v>0</v>
      </c>
    </row>
    <row r="59" spans="2:11" s="1" customFormat="1" ht="15" customHeight="1" x14ac:dyDescent="0.2">
      <c r="B59" s="274"/>
      <c r="C59" s="274"/>
      <c r="D59" s="4" t="s">
        <v>266</v>
      </c>
      <c r="E59" s="4"/>
      <c r="F59" s="4"/>
      <c r="G59" s="4"/>
      <c r="H59" s="4"/>
      <c r="I59" s="4"/>
      <c r="J59" s="4"/>
      <c r="K59" s="56">
        <f t="shared" si="1"/>
        <v>0</v>
      </c>
    </row>
    <row r="60" spans="2:11" s="1" customFormat="1" ht="15" customHeight="1" x14ac:dyDescent="0.2">
      <c r="B60" s="275"/>
      <c r="C60" s="275"/>
      <c r="D60" s="4" t="s">
        <v>267</v>
      </c>
      <c r="E60" s="4"/>
      <c r="F60" s="4"/>
      <c r="G60" s="4"/>
      <c r="H60" s="4"/>
      <c r="I60" s="4"/>
      <c r="J60" s="4"/>
      <c r="K60" s="56">
        <f t="shared" si="1"/>
        <v>0</v>
      </c>
    </row>
    <row r="61" spans="2:11" s="1" customFormat="1" ht="15" customHeight="1" x14ac:dyDescent="0.2">
      <c r="B61" s="267" t="s">
        <v>308</v>
      </c>
      <c r="C61" s="268"/>
      <c r="D61" s="54" t="s">
        <v>264</v>
      </c>
      <c r="E61" s="56">
        <f t="shared" ref="E61:K66" si="2">E43+E49+(E55/5.7)</f>
        <v>0</v>
      </c>
      <c r="F61" s="56">
        <f t="shared" si="2"/>
        <v>0</v>
      </c>
      <c r="G61" s="56">
        <f t="shared" si="2"/>
        <v>0</v>
      </c>
      <c r="H61" s="56">
        <f t="shared" si="2"/>
        <v>0</v>
      </c>
      <c r="I61" s="56">
        <f t="shared" si="2"/>
        <v>0</v>
      </c>
      <c r="J61" s="56">
        <f t="shared" si="2"/>
        <v>0</v>
      </c>
      <c r="K61" s="56">
        <f t="shared" si="2"/>
        <v>0</v>
      </c>
    </row>
    <row r="62" spans="2:11" s="1" customFormat="1" ht="15" customHeight="1" x14ac:dyDescent="0.2">
      <c r="B62" s="269"/>
      <c r="C62" s="270"/>
      <c r="D62" s="54" t="s">
        <v>7</v>
      </c>
      <c r="E62" s="56">
        <f t="shared" si="2"/>
        <v>0</v>
      </c>
      <c r="F62" s="56">
        <f t="shared" si="2"/>
        <v>0</v>
      </c>
      <c r="G62" s="56">
        <f t="shared" si="2"/>
        <v>0</v>
      </c>
      <c r="H62" s="56">
        <f t="shared" si="2"/>
        <v>0</v>
      </c>
      <c r="I62" s="56">
        <f t="shared" si="2"/>
        <v>0</v>
      </c>
      <c r="J62" s="56">
        <f t="shared" si="2"/>
        <v>0</v>
      </c>
      <c r="K62" s="56">
        <f t="shared" si="2"/>
        <v>0</v>
      </c>
    </row>
    <row r="63" spans="2:11" s="1" customFormat="1" ht="15" customHeight="1" x14ac:dyDescent="0.2">
      <c r="B63" s="269"/>
      <c r="C63" s="270"/>
      <c r="D63" s="54" t="s">
        <v>265</v>
      </c>
      <c r="E63" s="56">
        <f t="shared" si="2"/>
        <v>0</v>
      </c>
      <c r="F63" s="56">
        <f t="shared" si="2"/>
        <v>0</v>
      </c>
      <c r="G63" s="56">
        <f t="shared" si="2"/>
        <v>0</v>
      </c>
      <c r="H63" s="56">
        <f t="shared" si="2"/>
        <v>0</v>
      </c>
      <c r="I63" s="56">
        <f t="shared" si="2"/>
        <v>0</v>
      </c>
      <c r="J63" s="56">
        <f t="shared" si="2"/>
        <v>0</v>
      </c>
      <c r="K63" s="56">
        <f t="shared" si="2"/>
        <v>0</v>
      </c>
    </row>
    <row r="64" spans="2:11" s="1" customFormat="1" ht="15" customHeight="1" x14ac:dyDescent="0.2">
      <c r="B64" s="269"/>
      <c r="C64" s="270"/>
      <c r="D64" s="54" t="s">
        <v>8</v>
      </c>
      <c r="E64" s="56">
        <f t="shared" si="2"/>
        <v>0</v>
      </c>
      <c r="F64" s="56">
        <f t="shared" si="2"/>
        <v>0</v>
      </c>
      <c r="G64" s="56">
        <f t="shared" si="2"/>
        <v>0</v>
      </c>
      <c r="H64" s="56">
        <f t="shared" si="2"/>
        <v>0</v>
      </c>
      <c r="I64" s="56">
        <f t="shared" si="2"/>
        <v>0</v>
      </c>
      <c r="J64" s="56">
        <f t="shared" si="2"/>
        <v>0</v>
      </c>
      <c r="K64" s="56">
        <f t="shared" si="2"/>
        <v>0</v>
      </c>
    </row>
    <row r="65" spans="2:11" s="1" customFormat="1" ht="15" customHeight="1" x14ac:dyDescent="0.2">
      <c r="B65" s="269"/>
      <c r="C65" s="270"/>
      <c r="D65" s="54" t="s">
        <v>266</v>
      </c>
      <c r="E65" s="56">
        <f t="shared" si="2"/>
        <v>0</v>
      </c>
      <c r="F65" s="56">
        <f t="shared" si="2"/>
        <v>0</v>
      </c>
      <c r="G65" s="56">
        <f t="shared" si="2"/>
        <v>0</v>
      </c>
      <c r="H65" s="56">
        <f t="shared" si="2"/>
        <v>0</v>
      </c>
      <c r="I65" s="56">
        <f t="shared" si="2"/>
        <v>0</v>
      </c>
      <c r="J65" s="56">
        <f t="shared" si="2"/>
        <v>0</v>
      </c>
      <c r="K65" s="56">
        <f t="shared" si="2"/>
        <v>0</v>
      </c>
    </row>
    <row r="66" spans="2:11" s="1" customFormat="1" ht="15" customHeight="1" x14ac:dyDescent="0.2">
      <c r="B66" s="271"/>
      <c r="C66" s="272"/>
      <c r="D66" s="54" t="s">
        <v>267</v>
      </c>
      <c r="E66" s="56">
        <f t="shared" si="2"/>
        <v>0</v>
      </c>
      <c r="F66" s="56">
        <f t="shared" si="2"/>
        <v>0</v>
      </c>
      <c r="G66" s="56">
        <f t="shared" si="2"/>
        <v>0</v>
      </c>
      <c r="H66" s="56">
        <f t="shared" si="2"/>
        <v>0</v>
      </c>
      <c r="I66" s="56">
        <f t="shared" si="2"/>
        <v>0</v>
      </c>
      <c r="J66" s="56">
        <f t="shared" si="2"/>
        <v>0</v>
      </c>
      <c r="K66" s="56">
        <f t="shared" si="2"/>
        <v>0</v>
      </c>
    </row>
    <row r="67" spans="2:11" s="1" customFormat="1" ht="15" customHeight="1" x14ac:dyDescent="0.2">
      <c r="B67" s="273" t="s">
        <v>5</v>
      </c>
      <c r="C67" s="273" t="s">
        <v>263</v>
      </c>
      <c r="D67" s="4" t="s">
        <v>264</v>
      </c>
      <c r="E67" s="53"/>
      <c r="F67" s="53"/>
      <c r="G67" s="53"/>
      <c r="H67" s="4"/>
      <c r="I67" s="4"/>
      <c r="J67" s="4"/>
      <c r="K67" s="56">
        <f t="shared" ref="K67:K84" si="3">SUM(E67:J67)</f>
        <v>0</v>
      </c>
    </row>
    <row r="68" spans="2:11" s="1" customFormat="1" ht="15" customHeight="1" x14ac:dyDescent="0.2">
      <c r="B68" s="274"/>
      <c r="C68" s="274"/>
      <c r="D68" s="4" t="s">
        <v>7</v>
      </c>
      <c r="E68" s="53"/>
      <c r="F68" s="53"/>
      <c r="G68" s="53"/>
      <c r="H68" s="53"/>
      <c r="I68" s="4"/>
      <c r="J68" s="4"/>
      <c r="K68" s="56">
        <f t="shared" si="3"/>
        <v>0</v>
      </c>
    </row>
    <row r="69" spans="2:11" s="1" customFormat="1" ht="15" customHeight="1" x14ac:dyDescent="0.2">
      <c r="B69" s="274"/>
      <c r="C69" s="274"/>
      <c r="D69" s="4" t="s">
        <v>265</v>
      </c>
      <c r="E69" s="4"/>
      <c r="F69" s="53"/>
      <c r="G69" s="53"/>
      <c r="H69" s="53"/>
      <c r="I69" s="53"/>
      <c r="J69" s="53"/>
      <c r="K69" s="56">
        <f t="shared" si="3"/>
        <v>0</v>
      </c>
    </row>
    <row r="70" spans="2:11" s="1" customFormat="1" ht="15" customHeight="1" x14ac:dyDescent="0.2">
      <c r="B70" s="274"/>
      <c r="C70" s="274"/>
      <c r="D70" s="4" t="s">
        <v>8</v>
      </c>
      <c r="E70" s="4"/>
      <c r="F70" s="4"/>
      <c r="G70" s="4"/>
      <c r="H70" s="4"/>
      <c r="I70" s="4"/>
      <c r="J70" s="4"/>
      <c r="K70" s="56">
        <f t="shared" si="3"/>
        <v>0</v>
      </c>
    </row>
    <row r="71" spans="2:11" s="1" customFormat="1" ht="15" customHeight="1" x14ac:dyDescent="0.2">
      <c r="B71" s="274"/>
      <c r="C71" s="274"/>
      <c r="D71" s="4" t="s">
        <v>266</v>
      </c>
      <c r="E71" s="4"/>
      <c r="F71" s="4"/>
      <c r="G71" s="4"/>
      <c r="H71" s="4"/>
      <c r="I71" s="4"/>
      <c r="J71" s="4"/>
      <c r="K71" s="56">
        <f t="shared" si="3"/>
        <v>0</v>
      </c>
    </row>
    <row r="72" spans="2:11" s="1" customFormat="1" ht="15" customHeight="1" x14ac:dyDescent="0.2">
      <c r="B72" s="274"/>
      <c r="C72" s="275"/>
      <c r="D72" s="4" t="s">
        <v>267</v>
      </c>
      <c r="E72" s="4"/>
      <c r="F72" s="4"/>
      <c r="G72" s="4"/>
      <c r="H72" s="4"/>
      <c r="I72" s="4"/>
      <c r="J72" s="4"/>
      <c r="K72" s="56">
        <f t="shared" si="3"/>
        <v>0</v>
      </c>
    </row>
    <row r="73" spans="2:11" s="1" customFormat="1" ht="15" customHeight="1" x14ac:dyDescent="0.2">
      <c r="B73" s="274"/>
      <c r="C73" s="276" t="s">
        <v>268</v>
      </c>
      <c r="D73" s="4" t="s">
        <v>264</v>
      </c>
      <c r="E73" s="4"/>
      <c r="F73" s="4"/>
      <c r="G73" s="4"/>
      <c r="H73" s="4"/>
      <c r="I73" s="4"/>
      <c r="J73" s="4"/>
      <c r="K73" s="56">
        <f t="shared" si="3"/>
        <v>0</v>
      </c>
    </row>
    <row r="74" spans="2:11" s="1" customFormat="1" ht="15" customHeight="1" x14ac:dyDescent="0.2">
      <c r="B74" s="274"/>
      <c r="C74" s="277"/>
      <c r="D74" s="4" t="s">
        <v>7</v>
      </c>
      <c r="E74" s="4"/>
      <c r="F74" s="4"/>
      <c r="G74" s="4"/>
      <c r="H74" s="4"/>
      <c r="I74" s="4"/>
      <c r="J74" s="4"/>
      <c r="K74" s="56">
        <f t="shared" si="3"/>
        <v>0</v>
      </c>
    </row>
    <row r="75" spans="2:11" s="1" customFormat="1" ht="15" customHeight="1" x14ac:dyDescent="0.2">
      <c r="B75" s="274"/>
      <c r="C75" s="277"/>
      <c r="D75" s="4" t="s">
        <v>265</v>
      </c>
      <c r="E75" s="4"/>
      <c r="F75" s="4"/>
      <c r="G75" s="4"/>
      <c r="H75" s="4"/>
      <c r="I75" s="4"/>
      <c r="J75" s="4"/>
      <c r="K75" s="56">
        <f t="shared" si="3"/>
        <v>0</v>
      </c>
    </row>
    <row r="76" spans="2:11" s="1" customFormat="1" ht="15" customHeight="1" x14ac:dyDescent="0.2">
      <c r="B76" s="274"/>
      <c r="C76" s="277"/>
      <c r="D76" s="4" t="s">
        <v>8</v>
      </c>
      <c r="E76" s="4"/>
      <c r="F76" s="4"/>
      <c r="G76" s="4"/>
      <c r="H76" s="4"/>
      <c r="I76" s="4"/>
      <c r="J76" s="4"/>
      <c r="K76" s="56">
        <f t="shared" si="3"/>
        <v>0</v>
      </c>
    </row>
    <row r="77" spans="2:11" s="1" customFormat="1" ht="15" customHeight="1" x14ac:dyDescent="0.2">
      <c r="B77" s="274"/>
      <c r="C77" s="277"/>
      <c r="D77" s="4" t="s">
        <v>266</v>
      </c>
      <c r="E77" s="4"/>
      <c r="F77" s="4"/>
      <c r="G77" s="4"/>
      <c r="H77" s="4"/>
      <c r="I77" s="4"/>
      <c r="J77" s="4"/>
      <c r="K77" s="56">
        <f t="shared" si="3"/>
        <v>0</v>
      </c>
    </row>
    <row r="78" spans="2:11" s="1" customFormat="1" ht="15" customHeight="1" x14ac:dyDescent="0.2">
      <c r="B78" s="274"/>
      <c r="C78" s="278"/>
      <c r="D78" s="4" t="s">
        <v>267</v>
      </c>
      <c r="E78" s="4"/>
      <c r="F78" s="4"/>
      <c r="G78" s="4"/>
      <c r="H78" s="4"/>
      <c r="I78" s="4"/>
      <c r="J78" s="4"/>
      <c r="K78" s="56">
        <f t="shared" si="3"/>
        <v>0</v>
      </c>
    </row>
    <row r="79" spans="2:11" s="1" customFormat="1" ht="15" customHeight="1" x14ac:dyDescent="0.2">
      <c r="B79" s="274"/>
      <c r="C79" s="273" t="s">
        <v>269</v>
      </c>
      <c r="D79" s="4" t="s">
        <v>264</v>
      </c>
      <c r="E79" s="4"/>
      <c r="F79" s="4"/>
      <c r="G79" s="4"/>
      <c r="H79" s="4"/>
      <c r="I79" s="4"/>
      <c r="J79" s="4"/>
      <c r="K79" s="56">
        <f t="shared" si="3"/>
        <v>0</v>
      </c>
    </row>
    <row r="80" spans="2:11" s="1" customFormat="1" ht="15" customHeight="1" x14ac:dyDescent="0.2">
      <c r="B80" s="274"/>
      <c r="C80" s="274"/>
      <c r="D80" s="4" t="s">
        <v>7</v>
      </c>
      <c r="E80" s="4"/>
      <c r="F80" s="4"/>
      <c r="G80" s="4"/>
      <c r="H80" s="4"/>
      <c r="I80" s="4"/>
      <c r="J80" s="4"/>
      <c r="K80" s="56">
        <f t="shared" si="3"/>
        <v>0</v>
      </c>
    </row>
    <row r="81" spans="2:11" s="1" customFormat="1" ht="15" customHeight="1" x14ac:dyDescent="0.2">
      <c r="B81" s="274"/>
      <c r="C81" s="274"/>
      <c r="D81" s="4" t="s">
        <v>265</v>
      </c>
      <c r="E81" s="4"/>
      <c r="F81" s="4"/>
      <c r="G81" s="4"/>
      <c r="H81" s="4"/>
      <c r="I81" s="4"/>
      <c r="J81" s="4"/>
      <c r="K81" s="56">
        <f t="shared" si="3"/>
        <v>0</v>
      </c>
    </row>
    <row r="82" spans="2:11" s="1" customFormat="1" ht="15" customHeight="1" x14ac:dyDescent="0.2">
      <c r="B82" s="274"/>
      <c r="C82" s="274"/>
      <c r="D82" s="4" t="s">
        <v>8</v>
      </c>
      <c r="E82" s="4"/>
      <c r="F82" s="4"/>
      <c r="G82" s="4"/>
      <c r="H82" s="4"/>
      <c r="I82" s="4"/>
      <c r="J82" s="4"/>
      <c r="K82" s="56">
        <f t="shared" si="3"/>
        <v>0</v>
      </c>
    </row>
    <row r="83" spans="2:11" s="1" customFormat="1" ht="15" customHeight="1" x14ac:dyDescent="0.2">
      <c r="B83" s="274"/>
      <c r="C83" s="274"/>
      <c r="D83" s="4" t="s">
        <v>266</v>
      </c>
      <c r="E83" s="4"/>
      <c r="F83" s="4"/>
      <c r="G83" s="4"/>
      <c r="H83" s="4"/>
      <c r="I83" s="4"/>
      <c r="J83" s="4"/>
      <c r="K83" s="56">
        <f t="shared" si="3"/>
        <v>0</v>
      </c>
    </row>
    <row r="84" spans="2:11" s="1" customFormat="1" ht="15" customHeight="1" x14ac:dyDescent="0.2">
      <c r="B84" s="275"/>
      <c r="C84" s="275"/>
      <c r="D84" s="4" t="s">
        <v>267</v>
      </c>
      <c r="E84" s="4"/>
      <c r="F84" s="4"/>
      <c r="G84" s="4"/>
      <c r="H84" s="4"/>
      <c r="I84" s="4"/>
      <c r="J84" s="4"/>
      <c r="K84" s="56">
        <f t="shared" si="3"/>
        <v>0</v>
      </c>
    </row>
    <row r="85" spans="2:11" s="1" customFormat="1" ht="15" customHeight="1" x14ac:dyDescent="0.2">
      <c r="B85" s="267" t="s">
        <v>309</v>
      </c>
      <c r="C85" s="268"/>
      <c r="D85" s="54" t="s">
        <v>264</v>
      </c>
      <c r="E85" s="56">
        <f t="shared" ref="E85:K90" si="4">E67+E73+(E79/5.7)</f>
        <v>0</v>
      </c>
      <c r="F85" s="56">
        <f t="shared" si="4"/>
        <v>0</v>
      </c>
      <c r="G85" s="56">
        <f t="shared" si="4"/>
        <v>0</v>
      </c>
      <c r="H85" s="56">
        <f t="shared" si="4"/>
        <v>0</v>
      </c>
      <c r="I85" s="56">
        <f t="shared" si="4"/>
        <v>0</v>
      </c>
      <c r="J85" s="56">
        <f t="shared" si="4"/>
        <v>0</v>
      </c>
      <c r="K85" s="56">
        <f t="shared" si="4"/>
        <v>0</v>
      </c>
    </row>
    <row r="86" spans="2:11" s="1" customFormat="1" ht="15" customHeight="1" x14ac:dyDescent="0.2">
      <c r="B86" s="269"/>
      <c r="C86" s="270"/>
      <c r="D86" s="54" t="s">
        <v>7</v>
      </c>
      <c r="E86" s="56">
        <f t="shared" si="4"/>
        <v>0</v>
      </c>
      <c r="F86" s="56">
        <f t="shared" si="4"/>
        <v>0</v>
      </c>
      <c r="G86" s="56">
        <f t="shared" si="4"/>
        <v>0</v>
      </c>
      <c r="H86" s="56">
        <f t="shared" si="4"/>
        <v>0</v>
      </c>
      <c r="I86" s="56">
        <f t="shared" si="4"/>
        <v>0</v>
      </c>
      <c r="J86" s="56">
        <f t="shared" si="4"/>
        <v>0</v>
      </c>
      <c r="K86" s="56">
        <f t="shared" si="4"/>
        <v>0</v>
      </c>
    </row>
    <row r="87" spans="2:11" s="1" customFormat="1" ht="15" customHeight="1" x14ac:dyDescent="0.2">
      <c r="B87" s="269"/>
      <c r="C87" s="270"/>
      <c r="D87" s="54" t="s">
        <v>265</v>
      </c>
      <c r="E87" s="56">
        <f t="shared" si="4"/>
        <v>0</v>
      </c>
      <c r="F87" s="56">
        <f t="shared" si="4"/>
        <v>0</v>
      </c>
      <c r="G87" s="56">
        <f t="shared" si="4"/>
        <v>0</v>
      </c>
      <c r="H87" s="56">
        <f t="shared" si="4"/>
        <v>0</v>
      </c>
      <c r="I87" s="56">
        <f t="shared" si="4"/>
        <v>0</v>
      </c>
      <c r="J87" s="56">
        <f t="shared" si="4"/>
        <v>0</v>
      </c>
      <c r="K87" s="56">
        <f t="shared" si="4"/>
        <v>0</v>
      </c>
    </row>
    <row r="88" spans="2:11" s="1" customFormat="1" ht="15" customHeight="1" x14ac:dyDescent="0.2">
      <c r="B88" s="269"/>
      <c r="C88" s="270"/>
      <c r="D88" s="54" t="s">
        <v>8</v>
      </c>
      <c r="E88" s="56">
        <f t="shared" si="4"/>
        <v>0</v>
      </c>
      <c r="F88" s="56">
        <f t="shared" si="4"/>
        <v>0</v>
      </c>
      <c r="G88" s="56">
        <f t="shared" si="4"/>
        <v>0</v>
      </c>
      <c r="H88" s="56">
        <f t="shared" si="4"/>
        <v>0</v>
      </c>
      <c r="I88" s="56">
        <f t="shared" si="4"/>
        <v>0</v>
      </c>
      <c r="J88" s="56">
        <f t="shared" si="4"/>
        <v>0</v>
      </c>
      <c r="K88" s="56">
        <f t="shared" si="4"/>
        <v>0</v>
      </c>
    </row>
    <row r="89" spans="2:11" s="1" customFormat="1" ht="15" customHeight="1" x14ac:dyDescent="0.2">
      <c r="B89" s="269"/>
      <c r="C89" s="270"/>
      <c r="D89" s="54" t="s">
        <v>266</v>
      </c>
      <c r="E89" s="56">
        <f t="shared" si="4"/>
        <v>0</v>
      </c>
      <c r="F89" s="56">
        <f t="shared" si="4"/>
        <v>0</v>
      </c>
      <c r="G89" s="56">
        <f t="shared" si="4"/>
        <v>0</v>
      </c>
      <c r="H89" s="56">
        <f t="shared" si="4"/>
        <v>0</v>
      </c>
      <c r="I89" s="56">
        <f t="shared" si="4"/>
        <v>0</v>
      </c>
      <c r="J89" s="56">
        <f t="shared" si="4"/>
        <v>0</v>
      </c>
      <c r="K89" s="56">
        <f t="shared" si="4"/>
        <v>0</v>
      </c>
    </row>
    <row r="90" spans="2:11" s="1" customFormat="1" ht="15" customHeight="1" x14ac:dyDescent="0.2">
      <c r="B90" s="271"/>
      <c r="C90" s="272"/>
      <c r="D90" s="54" t="s">
        <v>267</v>
      </c>
      <c r="E90" s="56">
        <f t="shared" si="4"/>
        <v>0</v>
      </c>
      <c r="F90" s="56">
        <f t="shared" si="4"/>
        <v>0</v>
      </c>
      <c r="G90" s="56">
        <f t="shared" si="4"/>
        <v>0</v>
      </c>
      <c r="H90" s="56">
        <f t="shared" si="4"/>
        <v>0</v>
      </c>
      <c r="I90" s="56">
        <f t="shared" si="4"/>
        <v>0</v>
      </c>
      <c r="J90" s="56">
        <f t="shared" si="4"/>
        <v>0</v>
      </c>
      <c r="K90" s="56">
        <f t="shared" si="4"/>
        <v>0</v>
      </c>
    </row>
    <row r="91" spans="2:11" s="1" customFormat="1" ht="15" customHeight="1" x14ac:dyDescent="0.2">
      <c r="B91" s="276" t="s">
        <v>311</v>
      </c>
      <c r="C91" s="273" t="s">
        <v>263</v>
      </c>
      <c r="D91" s="4" t="s">
        <v>264</v>
      </c>
      <c r="E91" s="55">
        <f t="shared" ref="E91:J92" si="5">+E43+E67</f>
        <v>0</v>
      </c>
      <c r="F91" s="55">
        <f t="shared" si="5"/>
        <v>0</v>
      </c>
      <c r="G91" s="55">
        <f t="shared" si="5"/>
        <v>0</v>
      </c>
      <c r="H91" s="55">
        <f t="shared" si="5"/>
        <v>0</v>
      </c>
      <c r="I91" s="55">
        <f t="shared" si="5"/>
        <v>0</v>
      </c>
      <c r="J91" s="55">
        <f t="shared" si="5"/>
        <v>0</v>
      </c>
      <c r="K91" s="56">
        <f>SUM(E91:J91)</f>
        <v>0</v>
      </c>
    </row>
    <row r="92" spans="2:11" s="1" customFormat="1" ht="15" customHeight="1" x14ac:dyDescent="0.2">
      <c r="B92" s="277"/>
      <c r="C92" s="274"/>
      <c r="D92" s="4" t="s">
        <v>7</v>
      </c>
      <c r="E92" s="55">
        <f t="shared" si="5"/>
        <v>0</v>
      </c>
      <c r="F92" s="55">
        <f t="shared" si="5"/>
        <v>0</v>
      </c>
      <c r="G92" s="55">
        <f t="shared" si="5"/>
        <v>0</v>
      </c>
      <c r="H92" s="55">
        <f t="shared" si="5"/>
        <v>0</v>
      </c>
      <c r="I92" s="55">
        <f t="shared" si="5"/>
        <v>0</v>
      </c>
      <c r="J92" s="55">
        <f t="shared" si="5"/>
        <v>0</v>
      </c>
      <c r="K92" s="56">
        <f t="shared" ref="K92:K117" si="6">SUM(E92:J92)</f>
        <v>0</v>
      </c>
    </row>
    <row r="93" spans="2:11" s="1" customFormat="1" ht="15" customHeight="1" x14ac:dyDescent="0.2">
      <c r="B93" s="277"/>
      <c r="C93" s="274"/>
      <c r="D93" s="4" t="s">
        <v>265</v>
      </c>
      <c r="E93" s="55">
        <f t="shared" ref="E93:F108" si="7">+E45+E69</f>
        <v>0</v>
      </c>
      <c r="F93" s="55">
        <f t="shared" si="7"/>
        <v>0</v>
      </c>
      <c r="G93" s="55">
        <f t="shared" ref="G93:J93" si="8">+G45+G69</f>
        <v>0</v>
      </c>
      <c r="H93" s="55">
        <f t="shared" si="8"/>
        <v>0</v>
      </c>
      <c r="I93" s="55">
        <f t="shared" si="8"/>
        <v>0</v>
      </c>
      <c r="J93" s="55">
        <f t="shared" si="8"/>
        <v>0</v>
      </c>
      <c r="K93" s="56">
        <f t="shared" si="6"/>
        <v>0</v>
      </c>
    </row>
    <row r="94" spans="2:11" s="1" customFormat="1" ht="15" customHeight="1" x14ac:dyDescent="0.2">
      <c r="B94" s="277"/>
      <c r="C94" s="274"/>
      <c r="D94" s="4" t="s">
        <v>8</v>
      </c>
      <c r="E94" s="55">
        <f t="shared" ref="E94:J94" si="9">+E46+E70</f>
        <v>0</v>
      </c>
      <c r="F94" s="55">
        <f t="shared" si="9"/>
        <v>0</v>
      </c>
      <c r="G94" s="55">
        <f t="shared" si="9"/>
        <v>0</v>
      </c>
      <c r="H94" s="55">
        <f t="shared" si="9"/>
        <v>0</v>
      </c>
      <c r="I94" s="55">
        <f t="shared" si="9"/>
        <v>0</v>
      </c>
      <c r="J94" s="55">
        <f t="shared" si="9"/>
        <v>0</v>
      </c>
      <c r="K94" s="56">
        <f t="shared" si="6"/>
        <v>0</v>
      </c>
    </row>
    <row r="95" spans="2:11" s="1" customFormat="1" ht="15" customHeight="1" x14ac:dyDescent="0.2">
      <c r="B95" s="277"/>
      <c r="C95" s="274"/>
      <c r="D95" s="4" t="s">
        <v>266</v>
      </c>
      <c r="E95" s="55">
        <f t="shared" si="7"/>
        <v>0</v>
      </c>
      <c r="F95" s="55">
        <f t="shared" si="7"/>
        <v>0</v>
      </c>
      <c r="G95" s="55">
        <f t="shared" ref="G95:J95" si="10">+G47+G71</f>
        <v>0</v>
      </c>
      <c r="H95" s="55">
        <f t="shared" si="10"/>
        <v>0</v>
      </c>
      <c r="I95" s="55">
        <f t="shared" si="10"/>
        <v>0</v>
      </c>
      <c r="J95" s="55">
        <f t="shared" si="10"/>
        <v>0</v>
      </c>
      <c r="K95" s="56">
        <f t="shared" si="6"/>
        <v>0</v>
      </c>
    </row>
    <row r="96" spans="2:11" s="1" customFormat="1" ht="15" customHeight="1" x14ac:dyDescent="0.2">
      <c r="B96" s="277"/>
      <c r="C96" s="275"/>
      <c r="D96" s="4" t="s">
        <v>267</v>
      </c>
      <c r="E96" s="55">
        <f t="shared" si="7"/>
        <v>0</v>
      </c>
      <c r="F96" s="55">
        <f t="shared" si="7"/>
        <v>0</v>
      </c>
      <c r="G96" s="55">
        <f t="shared" ref="G96:J96" si="11">+G48+G72</f>
        <v>0</v>
      </c>
      <c r="H96" s="55">
        <f t="shared" si="11"/>
        <v>0</v>
      </c>
      <c r="I96" s="55">
        <f t="shared" si="11"/>
        <v>0</v>
      </c>
      <c r="J96" s="55">
        <f t="shared" si="11"/>
        <v>0</v>
      </c>
      <c r="K96" s="56">
        <f t="shared" si="6"/>
        <v>0</v>
      </c>
    </row>
    <row r="97" spans="2:11" s="1" customFormat="1" ht="15" customHeight="1" x14ac:dyDescent="0.2">
      <c r="B97" s="277"/>
      <c r="C97" s="276" t="s">
        <v>268</v>
      </c>
      <c r="D97" s="4" t="s">
        <v>264</v>
      </c>
      <c r="E97" s="55">
        <f t="shared" si="7"/>
        <v>0</v>
      </c>
      <c r="F97" s="55">
        <f t="shared" si="7"/>
        <v>0</v>
      </c>
      <c r="G97" s="55">
        <f t="shared" ref="G97:J97" si="12">+G49+G73</f>
        <v>0</v>
      </c>
      <c r="H97" s="55">
        <f t="shared" si="12"/>
        <v>0</v>
      </c>
      <c r="I97" s="55">
        <f t="shared" si="12"/>
        <v>0</v>
      </c>
      <c r="J97" s="55">
        <f t="shared" si="12"/>
        <v>0</v>
      </c>
      <c r="K97" s="56">
        <f t="shared" si="6"/>
        <v>0</v>
      </c>
    </row>
    <row r="98" spans="2:11" s="1" customFormat="1" ht="15" customHeight="1" x14ac:dyDescent="0.2">
      <c r="B98" s="277"/>
      <c r="C98" s="277"/>
      <c r="D98" s="4" t="s">
        <v>7</v>
      </c>
      <c r="E98" s="55">
        <f t="shared" si="7"/>
        <v>0</v>
      </c>
      <c r="F98" s="55">
        <f t="shared" si="7"/>
        <v>0</v>
      </c>
      <c r="G98" s="55">
        <f t="shared" ref="G98:J98" si="13">+G50+G74</f>
        <v>0</v>
      </c>
      <c r="H98" s="55">
        <f t="shared" si="13"/>
        <v>0</v>
      </c>
      <c r="I98" s="55">
        <f t="shared" si="13"/>
        <v>0</v>
      </c>
      <c r="J98" s="55">
        <f t="shared" si="13"/>
        <v>0</v>
      </c>
      <c r="K98" s="56">
        <f t="shared" si="6"/>
        <v>0</v>
      </c>
    </row>
    <row r="99" spans="2:11" s="1" customFormat="1" ht="15" customHeight="1" x14ac:dyDescent="0.2">
      <c r="B99" s="277"/>
      <c r="C99" s="277"/>
      <c r="D99" s="4" t="s">
        <v>265</v>
      </c>
      <c r="E99" s="55">
        <f t="shared" ref="E99:J99" si="14">+E51+E75</f>
        <v>0</v>
      </c>
      <c r="F99" s="55">
        <f t="shared" si="14"/>
        <v>0</v>
      </c>
      <c r="G99" s="55">
        <f t="shared" si="14"/>
        <v>0</v>
      </c>
      <c r="H99" s="55">
        <f t="shared" si="14"/>
        <v>0</v>
      </c>
      <c r="I99" s="55">
        <f t="shared" si="14"/>
        <v>0</v>
      </c>
      <c r="J99" s="55">
        <f t="shared" si="14"/>
        <v>0</v>
      </c>
      <c r="K99" s="56">
        <f t="shared" si="6"/>
        <v>0</v>
      </c>
    </row>
    <row r="100" spans="2:11" s="1" customFormat="1" ht="15" customHeight="1" x14ac:dyDescent="0.2">
      <c r="B100" s="277"/>
      <c r="C100" s="277"/>
      <c r="D100" s="4" t="s">
        <v>8</v>
      </c>
      <c r="E100" s="55">
        <f t="shared" si="7"/>
        <v>0</v>
      </c>
      <c r="F100" s="55">
        <f t="shared" si="7"/>
        <v>0</v>
      </c>
      <c r="G100" s="55">
        <f t="shared" ref="G100:J100" si="15">+G52+G76</f>
        <v>0</v>
      </c>
      <c r="H100" s="55">
        <f t="shared" si="15"/>
        <v>0</v>
      </c>
      <c r="I100" s="55">
        <f t="shared" si="15"/>
        <v>0</v>
      </c>
      <c r="J100" s="55">
        <f t="shared" si="15"/>
        <v>0</v>
      </c>
      <c r="K100" s="56">
        <f t="shared" si="6"/>
        <v>0</v>
      </c>
    </row>
    <row r="101" spans="2:11" s="1" customFormat="1" ht="15" customHeight="1" x14ac:dyDescent="0.2">
      <c r="B101" s="277"/>
      <c r="C101" s="277"/>
      <c r="D101" s="4" t="s">
        <v>266</v>
      </c>
      <c r="E101" s="55">
        <f t="shared" si="7"/>
        <v>0</v>
      </c>
      <c r="F101" s="55">
        <f t="shared" si="7"/>
        <v>0</v>
      </c>
      <c r="G101" s="55">
        <f t="shared" ref="G101:J101" si="16">+G53+G77</f>
        <v>0</v>
      </c>
      <c r="H101" s="55">
        <f t="shared" si="16"/>
        <v>0</v>
      </c>
      <c r="I101" s="55">
        <f t="shared" si="16"/>
        <v>0</v>
      </c>
      <c r="J101" s="55">
        <f t="shared" si="16"/>
        <v>0</v>
      </c>
      <c r="K101" s="56">
        <f t="shared" si="6"/>
        <v>0</v>
      </c>
    </row>
    <row r="102" spans="2:11" s="1" customFormat="1" ht="15" customHeight="1" x14ac:dyDescent="0.2">
      <c r="B102" s="277"/>
      <c r="C102" s="278"/>
      <c r="D102" s="4" t="s">
        <v>267</v>
      </c>
      <c r="E102" s="55">
        <f t="shared" si="7"/>
        <v>0</v>
      </c>
      <c r="F102" s="55">
        <f t="shared" si="7"/>
        <v>0</v>
      </c>
      <c r="G102" s="55">
        <f t="shared" ref="G102:J102" si="17">+G54+G78</f>
        <v>0</v>
      </c>
      <c r="H102" s="55">
        <f t="shared" si="17"/>
        <v>0</v>
      </c>
      <c r="I102" s="55">
        <f t="shared" si="17"/>
        <v>0</v>
      </c>
      <c r="J102" s="55">
        <f t="shared" si="17"/>
        <v>0</v>
      </c>
      <c r="K102" s="56">
        <f t="shared" si="6"/>
        <v>0</v>
      </c>
    </row>
    <row r="103" spans="2:11" s="1" customFormat="1" ht="15" customHeight="1" x14ac:dyDescent="0.2">
      <c r="B103" s="277"/>
      <c r="C103" s="273" t="s">
        <v>269</v>
      </c>
      <c r="D103" s="4" t="s">
        <v>264</v>
      </c>
      <c r="E103" s="55">
        <f t="shared" si="7"/>
        <v>0</v>
      </c>
      <c r="F103" s="55">
        <f t="shared" si="7"/>
        <v>0</v>
      </c>
      <c r="G103" s="55">
        <f t="shared" ref="G103:J103" si="18">+G55+G79</f>
        <v>0</v>
      </c>
      <c r="H103" s="55">
        <f t="shared" si="18"/>
        <v>0</v>
      </c>
      <c r="I103" s="55">
        <f t="shared" si="18"/>
        <v>0</v>
      </c>
      <c r="J103" s="55">
        <f t="shared" si="18"/>
        <v>0</v>
      </c>
      <c r="K103" s="56">
        <f t="shared" si="6"/>
        <v>0</v>
      </c>
    </row>
    <row r="104" spans="2:11" s="1" customFormat="1" ht="15" customHeight="1" x14ac:dyDescent="0.2">
      <c r="B104" s="277"/>
      <c r="C104" s="274"/>
      <c r="D104" s="4" t="s">
        <v>7</v>
      </c>
      <c r="E104" s="55">
        <f t="shared" si="7"/>
        <v>0</v>
      </c>
      <c r="F104" s="55">
        <f t="shared" si="7"/>
        <v>0</v>
      </c>
      <c r="G104" s="55">
        <f t="shared" ref="G104:J104" si="19">+G56+G80</f>
        <v>0</v>
      </c>
      <c r="H104" s="55">
        <f t="shared" si="19"/>
        <v>0</v>
      </c>
      <c r="I104" s="55">
        <f t="shared" si="19"/>
        <v>0</v>
      </c>
      <c r="J104" s="55">
        <f t="shared" si="19"/>
        <v>0</v>
      </c>
      <c r="K104" s="56">
        <f t="shared" si="6"/>
        <v>0</v>
      </c>
    </row>
    <row r="105" spans="2:11" s="1" customFormat="1" ht="15" customHeight="1" x14ac:dyDescent="0.2">
      <c r="B105" s="277"/>
      <c r="C105" s="274"/>
      <c r="D105" s="4" t="s">
        <v>265</v>
      </c>
      <c r="E105" s="55">
        <f t="shared" si="7"/>
        <v>0</v>
      </c>
      <c r="F105" s="55">
        <f t="shared" si="7"/>
        <v>0</v>
      </c>
      <c r="G105" s="55">
        <f t="shared" ref="G105:J105" si="20">+G57+G81</f>
        <v>0</v>
      </c>
      <c r="H105" s="55">
        <f t="shared" si="20"/>
        <v>0</v>
      </c>
      <c r="I105" s="55">
        <f t="shared" si="20"/>
        <v>0</v>
      </c>
      <c r="J105" s="55">
        <f t="shared" si="20"/>
        <v>0</v>
      </c>
      <c r="K105" s="56">
        <f t="shared" si="6"/>
        <v>0</v>
      </c>
    </row>
    <row r="106" spans="2:11" s="1" customFormat="1" ht="15" customHeight="1" x14ac:dyDescent="0.2">
      <c r="B106" s="277"/>
      <c r="C106" s="274"/>
      <c r="D106" s="4" t="s">
        <v>8</v>
      </c>
      <c r="E106" s="55">
        <f t="shared" ref="E106:J106" si="21">+E58+E82</f>
        <v>0</v>
      </c>
      <c r="F106" s="55">
        <f t="shared" si="21"/>
        <v>0</v>
      </c>
      <c r="G106" s="55">
        <f t="shared" si="21"/>
        <v>0</v>
      </c>
      <c r="H106" s="55">
        <f t="shared" si="21"/>
        <v>0</v>
      </c>
      <c r="I106" s="55">
        <f t="shared" si="21"/>
        <v>0</v>
      </c>
      <c r="J106" s="55">
        <f t="shared" si="21"/>
        <v>0</v>
      </c>
      <c r="K106" s="56">
        <f t="shared" si="6"/>
        <v>0</v>
      </c>
    </row>
    <row r="107" spans="2:11" s="1" customFormat="1" ht="15" customHeight="1" x14ac:dyDescent="0.2">
      <c r="B107" s="277"/>
      <c r="C107" s="274"/>
      <c r="D107" s="4" t="s">
        <v>266</v>
      </c>
      <c r="E107" s="55">
        <f t="shared" si="7"/>
        <v>0</v>
      </c>
      <c r="F107" s="55">
        <f t="shared" si="7"/>
        <v>0</v>
      </c>
      <c r="G107" s="55">
        <f t="shared" ref="G107:J107" si="22">+G59+G83</f>
        <v>0</v>
      </c>
      <c r="H107" s="55">
        <f t="shared" si="22"/>
        <v>0</v>
      </c>
      <c r="I107" s="55">
        <f t="shared" si="22"/>
        <v>0</v>
      </c>
      <c r="J107" s="55">
        <f t="shared" si="22"/>
        <v>0</v>
      </c>
      <c r="K107" s="56">
        <f t="shared" si="6"/>
        <v>0</v>
      </c>
    </row>
    <row r="108" spans="2:11" s="1" customFormat="1" ht="15" customHeight="1" x14ac:dyDescent="0.2">
      <c r="B108" s="278"/>
      <c r="C108" s="275"/>
      <c r="D108" s="4" t="s">
        <v>267</v>
      </c>
      <c r="E108" s="55">
        <f t="shared" si="7"/>
        <v>0</v>
      </c>
      <c r="F108" s="55">
        <f t="shared" si="7"/>
        <v>0</v>
      </c>
      <c r="G108" s="55">
        <f t="shared" ref="G108:J108" si="23">+G60+G84</f>
        <v>0</v>
      </c>
      <c r="H108" s="55">
        <f t="shared" si="23"/>
        <v>0</v>
      </c>
      <c r="I108" s="55">
        <f t="shared" si="23"/>
        <v>0</v>
      </c>
      <c r="J108" s="55">
        <f t="shared" si="23"/>
        <v>0</v>
      </c>
      <c r="K108" s="56">
        <f t="shared" si="6"/>
        <v>0</v>
      </c>
    </row>
    <row r="109" spans="2:11" s="1" customFormat="1" ht="15" customHeight="1" x14ac:dyDescent="0.2">
      <c r="B109" s="281" t="s">
        <v>312</v>
      </c>
      <c r="C109" s="282"/>
      <c r="D109" s="54" t="s">
        <v>264</v>
      </c>
      <c r="E109" s="56">
        <f>E61+E85</f>
        <v>0</v>
      </c>
      <c r="F109" s="56">
        <f t="shared" ref="E109:J114" si="24">F61+F85</f>
        <v>0</v>
      </c>
      <c r="G109" s="56">
        <f t="shared" si="24"/>
        <v>0</v>
      </c>
      <c r="H109" s="56">
        <f t="shared" si="24"/>
        <v>0</v>
      </c>
      <c r="I109" s="56">
        <f t="shared" si="24"/>
        <v>0</v>
      </c>
      <c r="J109" s="56">
        <f t="shared" si="24"/>
        <v>0</v>
      </c>
      <c r="K109" s="56">
        <f t="shared" si="6"/>
        <v>0</v>
      </c>
    </row>
    <row r="110" spans="2:11" s="1" customFormat="1" ht="15" customHeight="1" x14ac:dyDescent="0.2">
      <c r="B110" s="283"/>
      <c r="C110" s="284"/>
      <c r="D110" s="54" t="s">
        <v>7</v>
      </c>
      <c r="E110" s="56">
        <f t="shared" si="24"/>
        <v>0</v>
      </c>
      <c r="F110" s="56">
        <f t="shared" si="24"/>
        <v>0</v>
      </c>
      <c r="G110" s="56">
        <f t="shared" si="24"/>
        <v>0</v>
      </c>
      <c r="H110" s="56">
        <f t="shared" si="24"/>
        <v>0</v>
      </c>
      <c r="I110" s="56">
        <f t="shared" si="24"/>
        <v>0</v>
      </c>
      <c r="J110" s="56">
        <f t="shared" si="24"/>
        <v>0</v>
      </c>
      <c r="K110" s="56">
        <f t="shared" si="6"/>
        <v>0</v>
      </c>
    </row>
    <row r="111" spans="2:11" s="1" customFormat="1" ht="15" customHeight="1" x14ac:dyDescent="0.2">
      <c r="B111" s="283"/>
      <c r="C111" s="284"/>
      <c r="D111" s="54" t="s">
        <v>265</v>
      </c>
      <c r="E111" s="56">
        <f t="shared" si="24"/>
        <v>0</v>
      </c>
      <c r="F111" s="56">
        <f t="shared" si="24"/>
        <v>0</v>
      </c>
      <c r="G111" s="56">
        <f t="shared" si="24"/>
        <v>0</v>
      </c>
      <c r="H111" s="56">
        <f t="shared" si="24"/>
        <v>0</v>
      </c>
      <c r="I111" s="56">
        <f t="shared" si="24"/>
        <v>0</v>
      </c>
      <c r="J111" s="56">
        <f t="shared" si="24"/>
        <v>0</v>
      </c>
      <c r="K111" s="56">
        <f t="shared" si="6"/>
        <v>0</v>
      </c>
    </row>
    <row r="112" spans="2:11" s="1" customFormat="1" ht="15" customHeight="1" x14ac:dyDescent="0.2">
      <c r="B112" s="283"/>
      <c r="C112" s="284"/>
      <c r="D112" s="54" t="s">
        <v>8</v>
      </c>
      <c r="E112" s="56">
        <f t="shared" si="24"/>
        <v>0</v>
      </c>
      <c r="F112" s="56">
        <f t="shared" si="24"/>
        <v>0</v>
      </c>
      <c r="G112" s="56">
        <f t="shared" si="24"/>
        <v>0</v>
      </c>
      <c r="H112" s="56">
        <f t="shared" si="24"/>
        <v>0</v>
      </c>
      <c r="I112" s="56">
        <f t="shared" si="24"/>
        <v>0</v>
      </c>
      <c r="J112" s="56">
        <f t="shared" si="24"/>
        <v>0</v>
      </c>
      <c r="K112" s="56">
        <f t="shared" si="6"/>
        <v>0</v>
      </c>
    </row>
    <row r="113" spans="2:16" s="1" customFormat="1" ht="15" customHeight="1" x14ac:dyDescent="0.2">
      <c r="B113" s="283"/>
      <c r="C113" s="284"/>
      <c r="D113" s="54" t="s">
        <v>266</v>
      </c>
      <c r="E113" s="56">
        <f t="shared" si="24"/>
        <v>0</v>
      </c>
      <c r="F113" s="56">
        <f t="shared" si="24"/>
        <v>0</v>
      </c>
      <c r="G113" s="56">
        <f t="shared" si="24"/>
        <v>0</v>
      </c>
      <c r="H113" s="56">
        <f t="shared" si="24"/>
        <v>0</v>
      </c>
      <c r="I113" s="56">
        <f t="shared" si="24"/>
        <v>0</v>
      </c>
      <c r="J113" s="56">
        <f t="shared" si="24"/>
        <v>0</v>
      </c>
      <c r="K113" s="56">
        <f t="shared" si="6"/>
        <v>0</v>
      </c>
    </row>
    <row r="114" spans="2:16" s="1" customFormat="1" ht="15" customHeight="1" x14ac:dyDescent="0.2">
      <c r="B114" s="283"/>
      <c r="C114" s="284"/>
      <c r="D114" s="54" t="s">
        <v>267</v>
      </c>
      <c r="E114" s="56">
        <f t="shared" si="24"/>
        <v>0</v>
      </c>
      <c r="F114" s="56">
        <f t="shared" si="24"/>
        <v>0</v>
      </c>
      <c r="G114" s="56">
        <f t="shared" si="24"/>
        <v>0</v>
      </c>
      <c r="H114" s="56">
        <f t="shared" si="24"/>
        <v>0</v>
      </c>
      <c r="I114" s="56">
        <f t="shared" si="24"/>
        <v>0</v>
      </c>
      <c r="J114" s="56">
        <f t="shared" si="24"/>
        <v>0</v>
      </c>
      <c r="K114" s="56">
        <f t="shared" si="6"/>
        <v>0</v>
      </c>
    </row>
    <row r="115" spans="2:16" s="1" customFormat="1" ht="15" customHeight="1" x14ac:dyDescent="0.2">
      <c r="B115" s="283"/>
      <c r="C115" s="284"/>
      <c r="D115" s="54" t="s">
        <v>270</v>
      </c>
      <c r="E115" s="56">
        <f>E109+E110+E111</f>
        <v>0</v>
      </c>
      <c r="F115" s="56">
        <f t="shared" ref="F115:J115" si="25">F109+F110+F111</f>
        <v>0</v>
      </c>
      <c r="G115" s="56">
        <f t="shared" si="25"/>
        <v>0</v>
      </c>
      <c r="H115" s="56">
        <f t="shared" si="25"/>
        <v>0</v>
      </c>
      <c r="I115" s="56">
        <f t="shared" si="25"/>
        <v>0</v>
      </c>
      <c r="J115" s="56">
        <f t="shared" si="25"/>
        <v>0</v>
      </c>
      <c r="K115" s="56">
        <f t="shared" si="6"/>
        <v>0</v>
      </c>
    </row>
    <row r="116" spans="2:16" s="1" customFormat="1" ht="15" customHeight="1" x14ac:dyDescent="0.2">
      <c r="B116" s="283"/>
      <c r="C116" s="284"/>
      <c r="D116" s="54" t="s">
        <v>271</v>
      </c>
      <c r="E116" s="56">
        <f>E115+E112</f>
        <v>0</v>
      </c>
      <c r="F116" s="56">
        <f t="shared" ref="F116:J116" si="26">F115+F112</f>
        <v>0</v>
      </c>
      <c r="G116" s="56">
        <f t="shared" si="26"/>
        <v>0</v>
      </c>
      <c r="H116" s="56">
        <f t="shared" si="26"/>
        <v>0</v>
      </c>
      <c r="I116" s="56">
        <f t="shared" si="26"/>
        <v>0</v>
      </c>
      <c r="J116" s="56">
        <f t="shared" si="26"/>
        <v>0</v>
      </c>
      <c r="K116" s="56">
        <f t="shared" si="6"/>
        <v>0</v>
      </c>
    </row>
    <row r="117" spans="2:16" s="1" customFormat="1" ht="15" customHeight="1" x14ac:dyDescent="0.2">
      <c r="B117" s="285"/>
      <c r="C117" s="286"/>
      <c r="D117" s="54" t="s">
        <v>272</v>
      </c>
      <c r="E117" s="56">
        <f>E116+E113</f>
        <v>0</v>
      </c>
      <c r="F117" s="56">
        <f>F116+F113</f>
        <v>0</v>
      </c>
      <c r="G117" s="56">
        <f>G116+G113</f>
        <v>0</v>
      </c>
      <c r="H117" s="56">
        <f>H116+H113</f>
        <v>0</v>
      </c>
      <c r="I117" s="56">
        <f>I116+I113</f>
        <v>0</v>
      </c>
      <c r="J117" s="56">
        <f>J116+J113</f>
        <v>0</v>
      </c>
      <c r="K117" s="56">
        <f t="shared" si="6"/>
        <v>0</v>
      </c>
    </row>
    <row r="118" spans="2:16" s="1" customFormat="1" ht="15" customHeight="1" x14ac:dyDescent="0.2">
      <c r="B118" s="57"/>
      <c r="C118" s="57"/>
      <c r="D118" s="57"/>
      <c r="E118" s="57"/>
      <c r="F118" s="57"/>
      <c r="G118" s="57"/>
      <c r="H118" s="57"/>
      <c r="I118" s="57"/>
      <c r="J118" s="57"/>
      <c r="K118" s="57"/>
    </row>
    <row r="119" spans="2:16" s="1" customFormat="1" ht="15" customHeight="1" x14ac:dyDescent="0.2">
      <c r="B119" s="57"/>
      <c r="C119" s="57"/>
      <c r="D119" s="57"/>
      <c r="E119" s="57"/>
      <c r="F119" s="57"/>
      <c r="G119" s="57"/>
      <c r="H119" s="57"/>
      <c r="I119" s="57"/>
      <c r="J119" s="57"/>
      <c r="K119" s="57"/>
    </row>
    <row r="120" spans="2:16" ht="15" customHeight="1" x14ac:dyDescent="0.2">
      <c r="B120" s="247" t="s">
        <v>273</v>
      </c>
      <c r="C120" s="247"/>
      <c r="D120" s="247"/>
      <c r="E120" s="247"/>
      <c r="F120" s="247"/>
      <c r="G120" s="247"/>
      <c r="H120" s="247"/>
      <c r="I120" s="247"/>
      <c r="J120" s="247"/>
      <c r="K120" s="247"/>
      <c r="L120" s="205"/>
      <c r="M120" s="205"/>
      <c r="N120" s="205"/>
      <c r="O120" s="205"/>
      <c r="P120" s="205"/>
    </row>
    <row r="121" spans="2:16" ht="60" customHeight="1" x14ac:dyDescent="0.2">
      <c r="B121" s="252" t="s">
        <v>375</v>
      </c>
      <c r="C121" s="252"/>
      <c r="D121" s="252"/>
      <c r="E121" s="252"/>
      <c r="F121" s="252"/>
      <c r="G121" s="252"/>
      <c r="H121" s="252"/>
      <c r="I121" s="252"/>
      <c r="J121" s="252"/>
      <c r="K121" s="252"/>
    </row>
    <row r="122" spans="2:16" ht="15" customHeight="1" x14ac:dyDescent="0.2"/>
    <row r="123" spans="2:16" ht="15" customHeight="1" x14ac:dyDescent="0.2">
      <c r="B123" s="248" t="s">
        <v>376</v>
      </c>
      <c r="C123" s="248"/>
      <c r="D123" s="248"/>
      <c r="E123" s="248"/>
      <c r="F123" s="248"/>
      <c r="G123" s="248"/>
      <c r="H123" s="248"/>
      <c r="I123" s="248"/>
      <c r="J123" s="248"/>
      <c r="K123" s="248"/>
      <c r="L123" s="206"/>
      <c r="M123" s="206"/>
      <c r="N123" s="206"/>
      <c r="O123" s="206"/>
      <c r="P123" s="206"/>
    </row>
    <row r="124" spans="2:16" ht="15" customHeight="1" x14ac:dyDescent="0.2">
      <c r="B124" s="5" t="s">
        <v>389</v>
      </c>
    </row>
    <row r="125" spans="2:16" ht="15" customHeight="1" x14ac:dyDescent="0.2"/>
    <row r="126" spans="2:16" ht="45" customHeight="1" x14ac:dyDescent="0.2">
      <c r="B126" s="48" t="s">
        <v>2</v>
      </c>
      <c r="C126" s="59" t="s">
        <v>17</v>
      </c>
      <c r="D126" s="59" t="s">
        <v>322</v>
      </c>
      <c r="E126" s="59" t="s">
        <v>18</v>
      </c>
      <c r="F126" s="59" t="s">
        <v>19</v>
      </c>
      <c r="G126" s="59" t="s">
        <v>20</v>
      </c>
      <c r="H126" s="59" t="s">
        <v>21</v>
      </c>
      <c r="I126" s="59" t="s">
        <v>22</v>
      </c>
    </row>
    <row r="127" spans="2:16" ht="15" customHeight="1" x14ac:dyDescent="0.2">
      <c r="B127" s="17"/>
      <c r="C127" s="17"/>
      <c r="D127" s="4"/>
      <c r="E127" s="17"/>
      <c r="F127" s="25"/>
      <c r="G127" s="11"/>
      <c r="H127" s="11"/>
      <c r="I127" s="60"/>
    </row>
    <row r="128" spans="2:16" ht="15" customHeight="1" x14ac:dyDescent="0.2">
      <c r="B128" s="17"/>
      <c r="C128" s="17"/>
      <c r="D128" s="4"/>
      <c r="E128" s="17"/>
      <c r="F128" s="25"/>
      <c r="G128" s="11"/>
      <c r="H128" s="11"/>
      <c r="I128" s="60"/>
    </row>
    <row r="129" spans="1:48" ht="15" customHeight="1" x14ac:dyDescent="0.2">
      <c r="B129" s="17"/>
      <c r="C129" s="17"/>
      <c r="D129" s="4"/>
      <c r="E129" s="17"/>
      <c r="F129" s="25"/>
      <c r="G129" s="11"/>
      <c r="H129" s="11"/>
      <c r="I129" s="60"/>
    </row>
    <row r="130" spans="1:48" ht="15" customHeight="1" x14ac:dyDescent="0.2">
      <c r="B130" s="17"/>
      <c r="C130" s="17"/>
      <c r="D130" s="4"/>
      <c r="E130" s="17"/>
      <c r="F130" s="25"/>
      <c r="G130" s="11"/>
      <c r="H130" s="11"/>
      <c r="I130" s="60"/>
    </row>
    <row r="131" spans="1:48" ht="15" customHeight="1" x14ac:dyDescent="0.2">
      <c r="B131" s="17"/>
      <c r="C131" s="17"/>
      <c r="D131" s="4"/>
      <c r="E131" s="17"/>
      <c r="F131" s="25"/>
      <c r="G131" s="11"/>
      <c r="H131" s="11"/>
      <c r="I131" s="60"/>
    </row>
    <row r="132" spans="1:48" ht="15" customHeight="1" x14ac:dyDescent="0.2">
      <c r="B132" s="17"/>
      <c r="C132" s="17"/>
      <c r="D132" s="4"/>
      <c r="E132" s="17"/>
      <c r="F132" s="25"/>
      <c r="G132" s="11"/>
      <c r="H132" s="11"/>
      <c r="I132" s="60"/>
    </row>
    <row r="133" spans="1:48" ht="15" customHeight="1" x14ac:dyDescent="0.2"/>
    <row r="134" spans="1:48" s="44" customFormat="1" ht="15" customHeight="1" x14ac:dyDescent="0.2">
      <c r="B134" s="248" t="s">
        <v>377</v>
      </c>
      <c r="C134" s="248"/>
      <c r="D134" s="248"/>
      <c r="E134" s="248"/>
      <c r="F134" s="248"/>
      <c r="G134" s="248"/>
      <c r="H134" s="248"/>
      <c r="I134" s="248"/>
      <c r="J134" s="248"/>
      <c r="K134" s="248"/>
      <c r="L134" s="248"/>
      <c r="M134" s="248"/>
      <c r="N134" s="248"/>
      <c r="O134" s="248"/>
      <c r="P134" s="248"/>
    </row>
    <row r="135" spans="1:48" ht="15" customHeight="1" x14ac:dyDescent="0.2">
      <c r="B135" s="5" t="s">
        <v>390</v>
      </c>
      <c r="C135" s="26"/>
      <c r="D135" s="26"/>
      <c r="E135" s="26"/>
      <c r="F135" s="26"/>
      <c r="G135" s="26"/>
      <c r="H135" s="26"/>
      <c r="I135" s="26"/>
      <c r="J135" s="26"/>
    </row>
    <row r="136" spans="1:48" s="13" customFormat="1" ht="15" customHeight="1" x14ac:dyDescent="0.2">
      <c r="A136" s="27"/>
      <c r="B136" s="28"/>
      <c r="C136" s="29"/>
      <c r="D136" s="29"/>
      <c r="E136" s="29"/>
      <c r="F136" s="29"/>
      <c r="G136" s="29"/>
      <c r="H136" s="29"/>
      <c r="I136" s="29"/>
      <c r="J136" s="29"/>
      <c r="K136" s="29"/>
      <c r="L136" s="29"/>
      <c r="M136" s="29"/>
      <c r="N136" s="29"/>
      <c r="O136" s="29"/>
      <c r="P136" s="29"/>
      <c r="Q136" s="29"/>
      <c r="R136" s="29"/>
      <c r="S136" s="29"/>
      <c r="T136" s="29"/>
      <c r="U136" s="29"/>
      <c r="V136" s="29"/>
      <c r="W136" s="29"/>
      <c r="X136" s="29"/>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row>
    <row r="137" spans="1:48" s="30" customFormat="1" ht="30.2" customHeight="1" x14ac:dyDescent="0.2">
      <c r="A137" s="27"/>
      <c r="B137" s="61" t="s">
        <v>2</v>
      </c>
      <c r="C137" s="279" t="s">
        <v>315</v>
      </c>
      <c r="D137" s="280"/>
      <c r="E137" s="58" t="s">
        <v>364</v>
      </c>
      <c r="F137" s="58" t="s">
        <v>365</v>
      </c>
      <c r="G137" s="58" t="s">
        <v>366</v>
      </c>
      <c r="H137" s="58" t="s">
        <v>367</v>
      </c>
      <c r="I137" s="58" t="s">
        <v>368</v>
      </c>
      <c r="J137" s="58" t="s">
        <v>369</v>
      </c>
      <c r="K137" s="58" t="s">
        <v>370</v>
      </c>
      <c r="L137" s="58" t="s">
        <v>371</v>
      </c>
      <c r="M137" s="58" t="s">
        <v>372</v>
      </c>
      <c r="N137" s="58" t="s">
        <v>373</v>
      </c>
      <c r="O137" s="58" t="s">
        <v>310</v>
      </c>
      <c r="P137" s="58" t="s">
        <v>3</v>
      </c>
      <c r="T137" s="31"/>
      <c r="U137" s="12"/>
      <c r="V137" s="31"/>
    </row>
    <row r="138" spans="1:48" s="30" customFormat="1" ht="38.25" x14ac:dyDescent="0.2">
      <c r="A138" s="27"/>
      <c r="B138" s="262" t="s">
        <v>4</v>
      </c>
      <c r="C138" s="62" t="s">
        <v>317</v>
      </c>
      <c r="D138" s="32" t="s">
        <v>314</v>
      </c>
      <c r="E138" s="43"/>
      <c r="F138" s="43"/>
      <c r="G138" s="43"/>
      <c r="H138" s="43"/>
      <c r="I138" s="43"/>
      <c r="J138" s="43"/>
      <c r="K138" s="43"/>
      <c r="L138" s="43"/>
      <c r="M138" s="43"/>
      <c r="N138" s="43"/>
      <c r="O138" s="43"/>
      <c r="P138" s="43"/>
      <c r="T138" s="31"/>
      <c r="U138" s="12"/>
      <c r="V138" s="31"/>
    </row>
    <row r="139" spans="1:48" s="30" customFormat="1" ht="30.2" customHeight="1" x14ac:dyDescent="0.2">
      <c r="A139" s="27"/>
      <c r="B139" s="262"/>
      <c r="C139" s="204" t="s">
        <v>7</v>
      </c>
      <c r="D139" s="32" t="s">
        <v>274</v>
      </c>
      <c r="E139" s="4"/>
      <c r="F139" s="4"/>
      <c r="G139" s="4"/>
      <c r="H139" s="4"/>
      <c r="I139" s="4"/>
      <c r="J139" s="4"/>
      <c r="K139" s="4"/>
      <c r="L139" s="4"/>
      <c r="M139" s="4"/>
      <c r="N139" s="4"/>
      <c r="O139" s="4"/>
      <c r="P139" s="64">
        <f>SUM(E139:O139)</f>
        <v>0</v>
      </c>
      <c r="T139" s="31"/>
      <c r="U139" s="12"/>
      <c r="V139" s="31"/>
    </row>
    <row r="140" spans="1:48" s="30" customFormat="1" ht="30.2" customHeight="1" x14ac:dyDescent="0.2">
      <c r="A140" s="27"/>
      <c r="B140" s="262"/>
      <c r="C140" s="204" t="s">
        <v>275</v>
      </c>
      <c r="D140" s="32" t="s">
        <v>274</v>
      </c>
      <c r="E140" s="4"/>
      <c r="F140" s="4"/>
      <c r="G140" s="4"/>
      <c r="H140" s="4"/>
      <c r="I140" s="4"/>
      <c r="J140" s="4"/>
      <c r="K140" s="4"/>
      <c r="L140" s="4"/>
      <c r="M140" s="4"/>
      <c r="N140" s="4"/>
      <c r="O140" s="4"/>
      <c r="P140" s="64">
        <f t="shared" ref="P140:P144" si="27">SUM(E140:O140)</f>
        <v>0</v>
      </c>
      <c r="T140" s="31"/>
      <c r="U140" s="12"/>
      <c r="V140" s="31"/>
    </row>
    <row r="141" spans="1:48" s="30" customFormat="1" ht="30.2" customHeight="1" x14ac:dyDescent="0.2">
      <c r="A141" s="27"/>
      <c r="B141" s="262"/>
      <c r="C141" s="204" t="s">
        <v>276</v>
      </c>
      <c r="D141" s="32" t="s">
        <v>274</v>
      </c>
      <c r="E141" s="4"/>
      <c r="F141" s="4"/>
      <c r="G141" s="4"/>
      <c r="H141" s="4"/>
      <c r="I141" s="4"/>
      <c r="J141" s="4"/>
      <c r="K141" s="4"/>
      <c r="L141" s="4"/>
      <c r="M141" s="4"/>
      <c r="N141" s="4"/>
      <c r="O141" s="4"/>
      <c r="P141" s="64">
        <f t="shared" si="27"/>
        <v>0</v>
      </c>
      <c r="T141" s="31"/>
      <c r="U141" s="12"/>
      <c r="V141" s="31"/>
    </row>
    <row r="142" spans="1:48" s="30" customFormat="1" ht="30.2" customHeight="1" x14ac:dyDescent="0.2">
      <c r="A142" s="27"/>
      <c r="B142" s="262"/>
      <c r="C142" s="63" t="s">
        <v>277</v>
      </c>
      <c r="D142" s="32" t="s">
        <v>274</v>
      </c>
      <c r="E142" s="4"/>
      <c r="F142" s="4"/>
      <c r="G142" s="4"/>
      <c r="H142" s="4"/>
      <c r="I142" s="4"/>
      <c r="J142" s="4"/>
      <c r="K142" s="4"/>
      <c r="L142" s="4"/>
      <c r="M142" s="4"/>
      <c r="N142" s="4"/>
      <c r="O142" s="4"/>
      <c r="P142" s="64">
        <f t="shared" si="27"/>
        <v>0</v>
      </c>
      <c r="T142" s="31"/>
      <c r="U142" s="12"/>
      <c r="V142" s="31"/>
    </row>
    <row r="143" spans="1:48" s="30" customFormat="1" ht="38.25" x14ac:dyDescent="0.2">
      <c r="A143" s="27"/>
      <c r="B143" s="262"/>
      <c r="C143" s="63" t="s">
        <v>318</v>
      </c>
      <c r="D143" s="32" t="s">
        <v>274</v>
      </c>
      <c r="E143" s="4"/>
      <c r="F143" s="4"/>
      <c r="G143" s="4"/>
      <c r="H143" s="4"/>
      <c r="I143" s="4"/>
      <c r="J143" s="4"/>
      <c r="K143" s="4"/>
      <c r="L143" s="4"/>
      <c r="M143" s="4"/>
      <c r="N143" s="4"/>
      <c r="O143" s="4"/>
      <c r="P143" s="64">
        <f t="shared" si="27"/>
        <v>0</v>
      </c>
      <c r="T143" s="31"/>
      <c r="U143" s="12"/>
      <c r="V143" s="31"/>
    </row>
    <row r="144" spans="1:48" s="30" customFormat="1" ht="30.2" customHeight="1" x14ac:dyDescent="0.2">
      <c r="A144" s="27"/>
      <c r="B144" s="262"/>
      <c r="C144" s="63" t="s">
        <v>319</v>
      </c>
      <c r="D144" s="32" t="s">
        <v>274</v>
      </c>
      <c r="E144" s="4"/>
      <c r="F144" s="4"/>
      <c r="G144" s="4"/>
      <c r="H144" s="4"/>
      <c r="I144" s="4"/>
      <c r="J144" s="4"/>
      <c r="K144" s="4"/>
      <c r="L144" s="4"/>
      <c r="M144" s="4"/>
      <c r="N144" s="4"/>
      <c r="O144" s="4"/>
      <c r="P144" s="64">
        <f t="shared" si="27"/>
        <v>0</v>
      </c>
      <c r="T144" s="31"/>
      <c r="U144" s="12"/>
      <c r="V144" s="31"/>
    </row>
    <row r="145" spans="1:22" s="30" customFormat="1" ht="38.25" x14ac:dyDescent="0.2">
      <c r="A145" s="27"/>
      <c r="B145" s="263" t="s">
        <v>5</v>
      </c>
      <c r="C145" s="62" t="s">
        <v>313</v>
      </c>
      <c r="D145" s="32" t="s">
        <v>314</v>
      </c>
      <c r="E145" s="34"/>
      <c r="F145" s="34"/>
      <c r="G145" s="34"/>
      <c r="H145" s="34"/>
      <c r="I145" s="34"/>
      <c r="J145" s="34"/>
      <c r="K145" s="34"/>
      <c r="L145" s="34"/>
      <c r="M145" s="34"/>
      <c r="N145" s="34"/>
      <c r="O145" s="34"/>
      <c r="P145" s="33"/>
      <c r="T145" s="31"/>
      <c r="U145" s="12"/>
      <c r="V145" s="31"/>
    </row>
    <row r="146" spans="1:22" s="30" customFormat="1" ht="30.2" customHeight="1" x14ac:dyDescent="0.2">
      <c r="A146" s="27"/>
      <c r="B146" s="264"/>
      <c r="C146" s="204" t="s">
        <v>7</v>
      </c>
      <c r="D146" s="32" t="s">
        <v>274</v>
      </c>
      <c r="E146" s="4"/>
      <c r="F146" s="4"/>
      <c r="G146" s="4"/>
      <c r="H146" s="4"/>
      <c r="I146" s="4"/>
      <c r="J146" s="4"/>
      <c r="K146" s="4"/>
      <c r="L146" s="4"/>
      <c r="M146" s="4"/>
      <c r="N146" s="4"/>
      <c r="O146" s="4"/>
      <c r="P146" s="64">
        <f t="shared" ref="P146:P151" si="28">SUM(E146:O146)</f>
        <v>0</v>
      </c>
      <c r="T146" s="31"/>
      <c r="U146" s="12"/>
      <c r="V146" s="31"/>
    </row>
    <row r="147" spans="1:22" s="30" customFormat="1" ht="30.2" customHeight="1" x14ac:dyDescent="0.2">
      <c r="A147" s="27"/>
      <c r="B147" s="264"/>
      <c r="C147" s="204" t="s">
        <v>275</v>
      </c>
      <c r="D147" s="32" t="s">
        <v>274</v>
      </c>
      <c r="E147" s="4"/>
      <c r="F147" s="4"/>
      <c r="G147" s="4"/>
      <c r="H147" s="4"/>
      <c r="I147" s="4"/>
      <c r="J147" s="4"/>
      <c r="K147" s="4"/>
      <c r="L147" s="4"/>
      <c r="M147" s="4"/>
      <c r="N147" s="4"/>
      <c r="O147" s="4"/>
      <c r="P147" s="64">
        <f t="shared" si="28"/>
        <v>0</v>
      </c>
      <c r="T147" s="31"/>
      <c r="U147" s="12"/>
      <c r="V147" s="31"/>
    </row>
    <row r="148" spans="1:22" s="30" customFormat="1" ht="30.2" customHeight="1" x14ac:dyDescent="0.2">
      <c r="A148" s="27"/>
      <c r="B148" s="264"/>
      <c r="C148" s="204" t="s">
        <v>276</v>
      </c>
      <c r="D148" s="32" t="s">
        <v>274</v>
      </c>
      <c r="E148" s="4"/>
      <c r="F148" s="4"/>
      <c r="G148" s="4"/>
      <c r="H148" s="4"/>
      <c r="I148" s="4"/>
      <c r="J148" s="4"/>
      <c r="K148" s="4"/>
      <c r="L148" s="4"/>
      <c r="M148" s="4"/>
      <c r="N148" s="4"/>
      <c r="O148" s="4"/>
      <c r="P148" s="64">
        <f t="shared" si="28"/>
        <v>0</v>
      </c>
      <c r="T148" s="31"/>
      <c r="U148" s="12"/>
      <c r="V148" s="31"/>
    </row>
    <row r="149" spans="1:22" s="30" customFormat="1" ht="30.2" customHeight="1" x14ac:dyDescent="0.2">
      <c r="A149" s="27"/>
      <c r="B149" s="264"/>
      <c r="C149" s="63" t="s">
        <v>277</v>
      </c>
      <c r="D149" s="32" t="s">
        <v>274</v>
      </c>
      <c r="E149" s="4"/>
      <c r="F149" s="4"/>
      <c r="G149" s="4"/>
      <c r="H149" s="4"/>
      <c r="I149" s="4"/>
      <c r="J149" s="4"/>
      <c r="K149" s="4"/>
      <c r="L149" s="4"/>
      <c r="M149" s="4"/>
      <c r="N149" s="4"/>
      <c r="O149" s="4"/>
      <c r="P149" s="64">
        <f t="shared" si="28"/>
        <v>0</v>
      </c>
      <c r="T149" s="31"/>
      <c r="U149" s="12"/>
      <c r="V149" s="31"/>
    </row>
    <row r="150" spans="1:22" s="30" customFormat="1" ht="38.25" x14ac:dyDescent="0.2">
      <c r="A150" s="27"/>
      <c r="B150" s="264"/>
      <c r="C150" s="63" t="s">
        <v>278</v>
      </c>
      <c r="D150" s="32" t="s">
        <v>274</v>
      </c>
      <c r="E150" s="4"/>
      <c r="F150" s="4"/>
      <c r="G150" s="4"/>
      <c r="H150" s="4"/>
      <c r="I150" s="4"/>
      <c r="J150" s="4"/>
      <c r="K150" s="4"/>
      <c r="L150" s="4"/>
      <c r="M150" s="4"/>
      <c r="N150" s="4"/>
      <c r="O150" s="4"/>
      <c r="P150" s="64">
        <f t="shared" si="28"/>
        <v>0</v>
      </c>
      <c r="T150" s="31"/>
      <c r="U150" s="12"/>
      <c r="V150" s="31"/>
    </row>
    <row r="151" spans="1:22" s="30" customFormat="1" ht="30.2" customHeight="1" x14ac:dyDescent="0.2">
      <c r="A151" s="27"/>
      <c r="B151" s="265"/>
      <c r="C151" s="63" t="s">
        <v>319</v>
      </c>
      <c r="D151" s="32" t="s">
        <v>274</v>
      </c>
      <c r="E151" s="4"/>
      <c r="F151" s="4"/>
      <c r="G151" s="4"/>
      <c r="H151" s="4"/>
      <c r="I151" s="4"/>
      <c r="J151" s="4"/>
      <c r="K151" s="4"/>
      <c r="L151" s="4"/>
      <c r="M151" s="4"/>
      <c r="N151" s="4"/>
      <c r="O151" s="4"/>
      <c r="P151" s="64">
        <f t="shared" si="28"/>
        <v>0</v>
      </c>
      <c r="T151" s="31"/>
      <c r="U151" s="12"/>
      <c r="V151" s="31"/>
    </row>
    <row r="152" spans="1:22" ht="15" customHeight="1" x14ac:dyDescent="0.2"/>
    <row r="153" spans="1:22" ht="15" customHeight="1" x14ac:dyDescent="0.2"/>
    <row r="154" spans="1:22" ht="15" customHeight="1" x14ac:dyDescent="0.2">
      <c r="B154" s="247" t="s">
        <v>404</v>
      </c>
      <c r="C154" s="247"/>
      <c r="D154" s="247"/>
      <c r="E154" s="247"/>
      <c r="F154" s="247"/>
      <c r="G154" s="247"/>
      <c r="H154" s="247"/>
      <c r="I154" s="247"/>
      <c r="J154" s="247"/>
      <c r="K154" s="247"/>
      <c r="L154" s="247"/>
      <c r="M154" s="205"/>
      <c r="N154" s="205"/>
      <c r="O154" s="205"/>
      <c r="P154" s="205"/>
    </row>
    <row r="155" spans="1:22" ht="15" customHeight="1" x14ac:dyDescent="0.2"/>
    <row r="156" spans="1:22" ht="15" customHeight="1" x14ac:dyDescent="0.2">
      <c r="B156" s="248" t="s">
        <v>378</v>
      </c>
      <c r="C156" s="248"/>
      <c r="D156" s="248"/>
      <c r="E156" s="248"/>
      <c r="F156" s="248"/>
      <c r="G156" s="248"/>
      <c r="H156" s="248"/>
      <c r="I156" s="248"/>
      <c r="J156" s="248"/>
      <c r="K156" s="248"/>
      <c r="L156" s="248"/>
      <c r="M156" s="206"/>
      <c r="N156" s="206"/>
      <c r="O156" s="206"/>
      <c r="P156" s="206"/>
    </row>
    <row r="157" spans="1:22" ht="15" customHeight="1" x14ac:dyDescent="0.2">
      <c r="B157" s="5" t="s">
        <v>426</v>
      </c>
    </row>
    <row r="158" spans="1:22" ht="15" customHeight="1" x14ac:dyDescent="0.2"/>
    <row r="159" spans="1:22" ht="30.2" customHeight="1" x14ac:dyDescent="0.2">
      <c r="B159" s="245" t="s">
        <v>280</v>
      </c>
      <c r="C159" s="245" t="s">
        <v>2</v>
      </c>
      <c r="D159" s="245" t="s">
        <v>316</v>
      </c>
      <c r="E159" s="245" t="s">
        <v>374</v>
      </c>
      <c r="F159" s="245" t="s">
        <v>437</v>
      </c>
      <c r="G159" s="246" t="s">
        <v>279</v>
      </c>
      <c r="H159" s="246"/>
      <c r="I159" s="245" t="s">
        <v>281</v>
      </c>
      <c r="J159" s="245" t="s">
        <v>403</v>
      </c>
      <c r="K159" s="246" t="s">
        <v>438</v>
      </c>
      <c r="L159" s="246"/>
    </row>
    <row r="160" spans="1:22" ht="30.2" customHeight="1" x14ac:dyDescent="0.2">
      <c r="B160" s="245"/>
      <c r="C160" s="245"/>
      <c r="D160" s="245"/>
      <c r="E160" s="245"/>
      <c r="F160" s="245"/>
      <c r="G160" s="48" t="s">
        <v>253</v>
      </c>
      <c r="H160" s="48" t="s">
        <v>254</v>
      </c>
      <c r="I160" s="245"/>
      <c r="J160" s="245"/>
      <c r="K160" s="221" t="s">
        <v>253</v>
      </c>
      <c r="L160" s="221" t="s">
        <v>254</v>
      </c>
    </row>
    <row r="161" spans="1:48" ht="15" customHeight="1" x14ac:dyDescent="0.2">
      <c r="B161" s="243">
        <v>1</v>
      </c>
      <c r="C161" s="243" t="s">
        <v>4</v>
      </c>
      <c r="D161" s="242"/>
      <c r="E161" s="242"/>
      <c r="F161" s="242"/>
      <c r="G161" s="45"/>
      <c r="H161" s="45"/>
      <c r="I161" s="242"/>
      <c r="J161" s="242"/>
      <c r="K161" s="222"/>
      <c r="L161" s="222"/>
    </row>
    <row r="162" spans="1:48" ht="15" customHeight="1" x14ac:dyDescent="0.2">
      <c r="B162" s="243"/>
      <c r="C162" s="243"/>
      <c r="D162" s="243"/>
      <c r="E162" s="243"/>
      <c r="F162" s="243"/>
      <c r="G162" s="17"/>
      <c r="H162" s="17"/>
      <c r="I162" s="243"/>
      <c r="J162" s="243"/>
      <c r="K162" s="17"/>
      <c r="L162" s="17"/>
    </row>
    <row r="163" spans="1:48" ht="15" customHeight="1" x14ac:dyDescent="0.2">
      <c r="B163" s="243"/>
      <c r="C163" s="243"/>
      <c r="D163" s="243"/>
      <c r="E163" s="243"/>
      <c r="F163" s="243"/>
      <c r="G163" s="17"/>
      <c r="H163" s="17"/>
      <c r="I163" s="243"/>
      <c r="J163" s="243"/>
      <c r="K163" s="17"/>
      <c r="L163" s="17"/>
    </row>
    <row r="164" spans="1:48" ht="15" customHeight="1" x14ac:dyDescent="0.2">
      <c r="B164" s="244"/>
      <c r="C164" s="244"/>
      <c r="D164" s="244"/>
      <c r="E164" s="244"/>
      <c r="F164" s="244"/>
      <c r="G164" s="17"/>
      <c r="H164" s="17"/>
      <c r="I164" s="244"/>
      <c r="J164" s="244"/>
      <c r="K164" s="17"/>
      <c r="L164" s="17"/>
    </row>
    <row r="165" spans="1:48" ht="15" customHeight="1" x14ac:dyDescent="0.2">
      <c r="B165" s="242">
        <v>2</v>
      </c>
      <c r="C165" s="242" t="s">
        <v>5</v>
      </c>
      <c r="D165" s="242"/>
      <c r="E165" s="242"/>
      <c r="F165" s="242"/>
      <c r="G165" s="17"/>
      <c r="H165" s="17"/>
      <c r="I165" s="242"/>
      <c r="J165" s="242"/>
      <c r="K165" s="17"/>
      <c r="L165" s="17"/>
    </row>
    <row r="166" spans="1:48" ht="15" customHeight="1" x14ac:dyDescent="0.2">
      <c r="B166" s="243"/>
      <c r="C166" s="243"/>
      <c r="D166" s="243"/>
      <c r="E166" s="243"/>
      <c r="F166" s="243"/>
      <c r="G166" s="17"/>
      <c r="H166" s="17"/>
      <c r="I166" s="243"/>
      <c r="J166" s="243"/>
      <c r="K166" s="17"/>
      <c r="L166" s="17"/>
    </row>
    <row r="167" spans="1:48" ht="15" customHeight="1" x14ac:dyDescent="0.2">
      <c r="B167" s="243"/>
      <c r="C167" s="243"/>
      <c r="D167" s="243"/>
      <c r="E167" s="243"/>
      <c r="F167" s="243"/>
      <c r="G167" s="17"/>
      <c r="H167" s="17"/>
      <c r="I167" s="243"/>
      <c r="J167" s="243"/>
      <c r="K167" s="17"/>
      <c r="L167" s="17"/>
    </row>
    <row r="168" spans="1:48" ht="15" customHeight="1" x14ac:dyDescent="0.2">
      <c r="B168" s="244"/>
      <c r="C168" s="244"/>
      <c r="D168" s="244"/>
      <c r="E168" s="244"/>
      <c r="F168" s="244"/>
      <c r="G168" s="17"/>
      <c r="H168" s="17"/>
      <c r="I168" s="244"/>
      <c r="J168" s="244"/>
      <c r="K168" s="17"/>
      <c r="L168" s="17"/>
    </row>
    <row r="169" spans="1:48" ht="15" customHeight="1" x14ac:dyDescent="0.2">
      <c r="B169" s="242">
        <v>3</v>
      </c>
      <c r="C169" s="242" t="s">
        <v>6</v>
      </c>
      <c r="D169" s="242"/>
      <c r="E169" s="242"/>
      <c r="F169" s="242"/>
      <c r="G169" s="17"/>
      <c r="H169" s="17"/>
      <c r="I169" s="242"/>
      <c r="J169" s="242"/>
      <c r="K169" s="17"/>
      <c r="L169" s="17"/>
    </row>
    <row r="170" spans="1:48" ht="15" customHeight="1" x14ac:dyDescent="0.2">
      <c r="B170" s="243"/>
      <c r="C170" s="243"/>
      <c r="D170" s="243"/>
      <c r="E170" s="243"/>
      <c r="F170" s="243"/>
      <c r="G170" s="17"/>
      <c r="H170" s="17"/>
      <c r="I170" s="243"/>
      <c r="J170" s="243"/>
      <c r="K170" s="17"/>
      <c r="L170" s="17"/>
    </row>
    <row r="171" spans="1:48" ht="15" customHeight="1" x14ac:dyDescent="0.2">
      <c r="B171" s="243"/>
      <c r="C171" s="243"/>
      <c r="D171" s="243"/>
      <c r="E171" s="243"/>
      <c r="F171" s="243"/>
      <c r="G171" s="17"/>
      <c r="H171" s="17"/>
      <c r="I171" s="243"/>
      <c r="J171" s="243"/>
      <c r="K171" s="17"/>
      <c r="L171" s="17"/>
    </row>
    <row r="172" spans="1:48" ht="15" customHeight="1" x14ac:dyDescent="0.2">
      <c r="B172" s="244"/>
      <c r="C172" s="244"/>
      <c r="D172" s="244"/>
      <c r="E172" s="244"/>
      <c r="F172" s="244"/>
      <c r="G172" s="17"/>
      <c r="H172" s="17"/>
      <c r="I172" s="244"/>
      <c r="J172" s="244"/>
      <c r="K172" s="17"/>
      <c r="L172" s="17"/>
    </row>
    <row r="173" spans="1:48" s="13" customFormat="1" ht="15" customHeight="1" x14ac:dyDescent="0.2">
      <c r="A173" s="27"/>
      <c r="B173" s="13" t="s">
        <v>397</v>
      </c>
      <c r="C173" s="35"/>
      <c r="D173" s="35"/>
      <c r="E173" s="35"/>
      <c r="F173" s="35"/>
      <c r="G173" s="35"/>
      <c r="H173" s="35"/>
      <c r="I173" s="35"/>
      <c r="J173" s="35"/>
      <c r="K173" s="35"/>
      <c r="L173" s="35"/>
      <c r="M173" s="35"/>
      <c r="N173" s="35"/>
      <c r="O173" s="35"/>
      <c r="P173" s="35"/>
      <c r="Q173" s="35"/>
      <c r="R173" s="35"/>
      <c r="S173" s="35"/>
      <c r="T173" s="35"/>
      <c r="U173" s="35"/>
      <c r="V173" s="35"/>
      <c r="W173" s="35"/>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row>
    <row r="174" spans="1:48" s="13" customFormat="1" ht="15" customHeight="1" x14ac:dyDescent="0.2">
      <c r="A174" s="27"/>
      <c r="B174" s="35"/>
      <c r="C174" s="35"/>
      <c r="D174" s="35"/>
      <c r="E174" s="35"/>
      <c r="F174" s="35"/>
      <c r="G174" s="35"/>
      <c r="H174" s="35"/>
      <c r="I174" s="35"/>
      <c r="J174" s="35"/>
      <c r="K174" s="35"/>
      <c r="L174" s="35"/>
      <c r="M174" s="35"/>
      <c r="N174" s="35"/>
      <c r="O174" s="35"/>
      <c r="P174" s="35"/>
      <c r="Q174" s="35"/>
      <c r="R174" s="35"/>
      <c r="S174" s="35"/>
      <c r="T174" s="35"/>
      <c r="U174" s="35"/>
      <c r="V174" s="35"/>
      <c r="W174" s="35"/>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row>
    <row r="175" spans="1:48" s="13" customFormat="1" ht="15" customHeight="1" x14ac:dyDescent="0.2">
      <c r="A175" s="27"/>
      <c r="B175" s="35"/>
      <c r="C175" s="35"/>
      <c r="D175" s="35"/>
      <c r="E175" s="35"/>
      <c r="F175" s="35"/>
      <c r="G175" s="35"/>
      <c r="H175" s="35"/>
      <c r="I175" s="35"/>
      <c r="J175" s="35"/>
      <c r="K175" s="35"/>
      <c r="L175" s="35"/>
      <c r="M175" s="35"/>
      <c r="N175" s="35"/>
      <c r="O175" s="35"/>
      <c r="P175" s="35"/>
      <c r="Q175" s="35"/>
      <c r="R175" s="35"/>
      <c r="S175" s="35"/>
      <c r="T175" s="35"/>
      <c r="U175" s="35"/>
      <c r="V175" s="35"/>
      <c r="W175" s="35"/>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row>
    <row r="176" spans="1:48" ht="15" customHeight="1" x14ac:dyDescent="0.2">
      <c r="A176" s="36"/>
      <c r="B176" s="247" t="s">
        <v>297</v>
      </c>
      <c r="C176" s="247"/>
      <c r="D176" s="247"/>
      <c r="E176" s="247"/>
      <c r="F176" s="247"/>
      <c r="G176" s="247"/>
      <c r="H176" s="247"/>
      <c r="I176" s="247"/>
      <c r="J176" s="247"/>
      <c r="K176" s="247"/>
      <c r="L176" s="205"/>
      <c r="M176" s="205"/>
      <c r="N176" s="205"/>
      <c r="O176" s="205"/>
      <c r="P176" s="205"/>
    </row>
    <row r="177" spans="1:16" ht="15" customHeight="1" x14ac:dyDescent="0.2">
      <c r="A177" s="36"/>
      <c r="B177" s="5" t="s">
        <v>421</v>
      </c>
      <c r="L177" s="36"/>
      <c r="M177" s="36"/>
      <c r="N177" s="36"/>
      <c r="O177" s="36"/>
      <c r="P177" s="36"/>
    </row>
    <row r="178" spans="1:16" s="1" customFormat="1" ht="15" customHeight="1" x14ac:dyDescent="0.2">
      <c r="A178" s="36"/>
      <c r="L178" s="36"/>
      <c r="M178" s="36"/>
      <c r="N178" s="36"/>
      <c r="O178" s="36"/>
      <c r="P178" s="36"/>
    </row>
    <row r="179" spans="1:16" ht="30.2" customHeight="1" x14ac:dyDescent="0.2">
      <c r="A179" s="36"/>
      <c r="B179" s="260" t="s">
        <v>282</v>
      </c>
      <c r="C179" s="260"/>
      <c r="D179" s="58" t="s">
        <v>283</v>
      </c>
      <c r="E179" s="58" t="s">
        <v>284</v>
      </c>
      <c r="F179" s="48" t="s">
        <v>285</v>
      </c>
      <c r="L179" s="36"/>
      <c r="M179" s="36"/>
      <c r="N179" s="36"/>
      <c r="O179" s="36"/>
      <c r="P179" s="36"/>
    </row>
    <row r="180" spans="1:16" ht="30.2" customHeight="1" x14ac:dyDescent="0.2">
      <c r="A180" s="36"/>
      <c r="B180" s="261" t="s">
        <v>286</v>
      </c>
      <c r="C180" s="261"/>
      <c r="D180" s="37"/>
      <c r="E180" s="37"/>
      <c r="F180" s="37"/>
      <c r="L180" s="36"/>
      <c r="M180" s="36"/>
      <c r="N180" s="36"/>
      <c r="O180" s="36"/>
      <c r="P180" s="36"/>
    </row>
    <row r="181" spans="1:16" ht="30.2" customHeight="1" x14ac:dyDescent="0.2">
      <c r="A181" s="36"/>
      <c r="B181" s="266" t="s">
        <v>287</v>
      </c>
      <c r="C181" s="266"/>
      <c r="D181" s="37"/>
      <c r="E181" s="37"/>
      <c r="F181" s="37"/>
      <c r="L181" s="36"/>
      <c r="M181" s="36"/>
      <c r="N181" s="36"/>
      <c r="O181" s="36"/>
      <c r="P181" s="36"/>
    </row>
    <row r="182" spans="1:16" ht="30.2" customHeight="1" x14ac:dyDescent="0.2">
      <c r="A182" s="36"/>
      <c r="B182" s="266" t="s">
        <v>288</v>
      </c>
      <c r="C182" s="266"/>
      <c r="D182" s="37"/>
      <c r="E182" s="37"/>
      <c r="F182" s="37"/>
      <c r="L182" s="36"/>
      <c r="M182" s="36"/>
      <c r="N182" s="36"/>
      <c r="O182" s="36"/>
      <c r="P182" s="36"/>
    </row>
    <row r="183" spans="1:16" ht="30.2" customHeight="1" x14ac:dyDescent="0.2">
      <c r="A183" s="36"/>
      <c r="B183" s="266" t="s">
        <v>289</v>
      </c>
      <c r="C183" s="266"/>
      <c r="D183" s="37"/>
      <c r="E183" s="37"/>
      <c r="F183" s="37"/>
      <c r="L183" s="36"/>
      <c r="M183" s="36"/>
      <c r="N183" s="36"/>
      <c r="O183" s="36"/>
      <c r="P183" s="36"/>
    </row>
    <row r="184" spans="1:16" ht="15" customHeight="1" x14ac:dyDescent="0.2">
      <c r="A184" s="36"/>
      <c r="L184" s="36"/>
      <c r="M184" s="36"/>
      <c r="N184" s="36"/>
      <c r="O184" s="36"/>
      <c r="P184" s="36"/>
    </row>
    <row r="185" spans="1:16" ht="15" customHeight="1" x14ac:dyDescent="0.2">
      <c r="A185" s="215"/>
      <c r="L185" s="215"/>
      <c r="M185" s="215"/>
      <c r="N185" s="215"/>
      <c r="O185" s="215"/>
      <c r="P185" s="215"/>
    </row>
    <row r="186" spans="1:16" ht="15" customHeight="1" x14ac:dyDescent="0.2">
      <c r="B186" s="247" t="s">
        <v>398</v>
      </c>
      <c r="C186" s="247"/>
      <c r="D186" s="247"/>
      <c r="E186" s="247"/>
      <c r="F186" s="247"/>
      <c r="G186" s="247"/>
      <c r="H186" s="247"/>
      <c r="I186" s="247"/>
      <c r="J186" s="247"/>
      <c r="K186" s="247"/>
      <c r="L186" s="205"/>
      <c r="M186" s="205"/>
      <c r="N186" s="205"/>
      <c r="O186" s="205"/>
      <c r="P186" s="205"/>
    </row>
    <row r="187" spans="1:16" ht="15" customHeight="1" x14ac:dyDescent="0.2"/>
    <row r="188" spans="1:16" ht="30.2" customHeight="1" x14ac:dyDescent="0.2">
      <c r="B188" s="58" t="s">
        <v>290</v>
      </c>
      <c r="C188" s="245" t="s">
        <v>291</v>
      </c>
      <c r="D188" s="245"/>
      <c r="E188" s="245"/>
      <c r="F188" s="245" t="s">
        <v>292</v>
      </c>
      <c r="G188" s="245"/>
      <c r="H188" s="245"/>
    </row>
    <row r="189" spans="1:16" ht="30.2" customHeight="1" x14ac:dyDescent="0.2">
      <c r="B189" s="38" t="s">
        <v>293</v>
      </c>
      <c r="C189" s="259"/>
      <c r="D189" s="259"/>
      <c r="E189" s="259"/>
      <c r="F189" s="259"/>
      <c r="G189" s="259"/>
      <c r="H189" s="259"/>
    </row>
    <row r="190" spans="1:16" ht="30.2" customHeight="1" x14ac:dyDescent="0.2">
      <c r="B190" s="38" t="s">
        <v>294</v>
      </c>
      <c r="C190" s="259"/>
      <c r="D190" s="259"/>
      <c r="E190" s="259"/>
      <c r="F190" s="259"/>
      <c r="G190" s="259"/>
      <c r="H190" s="259"/>
    </row>
    <row r="191" spans="1:16" ht="30.2" customHeight="1" x14ac:dyDescent="0.2">
      <c r="B191" s="38" t="s">
        <v>295</v>
      </c>
      <c r="C191" s="259"/>
      <c r="D191" s="259"/>
      <c r="E191" s="259"/>
      <c r="F191" s="259"/>
      <c r="G191" s="259"/>
      <c r="H191" s="259"/>
    </row>
    <row r="192" spans="1:16" ht="30.2" customHeight="1" x14ac:dyDescent="0.2">
      <c r="B192" s="38" t="s">
        <v>296</v>
      </c>
      <c r="C192" s="259"/>
      <c r="D192" s="259"/>
      <c r="E192" s="259"/>
      <c r="F192" s="259"/>
      <c r="G192" s="259"/>
      <c r="H192" s="259"/>
    </row>
    <row r="193" spans="1:48" ht="30.2" customHeight="1" x14ac:dyDescent="0.2">
      <c r="B193" s="37" t="s">
        <v>12</v>
      </c>
      <c r="C193" s="259"/>
      <c r="D193" s="259"/>
      <c r="E193" s="259"/>
      <c r="F193" s="259"/>
      <c r="G193" s="259"/>
      <c r="H193" s="259"/>
    </row>
    <row r="194" spans="1:48" s="13" customFormat="1" ht="15" x14ac:dyDescent="0.2">
      <c r="A194" s="7"/>
      <c r="B194" s="13" t="s">
        <v>399</v>
      </c>
      <c r="D194" s="9"/>
      <c r="E194" s="9"/>
      <c r="F194" s="9"/>
      <c r="G194" s="9"/>
      <c r="H194" s="9"/>
      <c r="I194" s="9"/>
      <c r="J194" s="9"/>
      <c r="K194" s="9"/>
      <c r="L194" s="9"/>
      <c r="M194" s="9"/>
      <c r="N194" s="9"/>
      <c r="O194" s="9"/>
      <c r="P194" s="9"/>
      <c r="Q194" s="9"/>
      <c r="R194" s="9"/>
      <c r="S194" s="9"/>
      <c r="T194" s="9"/>
      <c r="U194" s="9"/>
      <c r="V194" s="9"/>
      <c r="W194" s="9"/>
      <c r="X194" s="8"/>
      <c r="Y194" s="8"/>
      <c r="Z194" s="8"/>
      <c r="AA194" s="8"/>
      <c r="AB194" s="8"/>
      <c r="AC194" s="8"/>
      <c r="AD194" s="8"/>
      <c r="AE194" s="8"/>
      <c r="AF194" s="8"/>
      <c r="AG194" s="8"/>
      <c r="AH194" s="8"/>
      <c r="AI194" s="8"/>
      <c r="AJ194" s="8"/>
      <c r="AK194" s="8"/>
      <c r="AL194" s="8"/>
      <c r="AM194" s="8"/>
      <c r="AN194" s="8"/>
      <c r="AO194" s="8"/>
      <c r="AP194" s="8"/>
      <c r="AQ194" s="12"/>
      <c r="AR194" s="12"/>
      <c r="AS194" s="12"/>
      <c r="AT194" s="12"/>
      <c r="AU194" s="12"/>
      <c r="AV194" s="12"/>
    </row>
    <row r="195" spans="1:48" ht="14.25" x14ac:dyDescent="0.2">
      <c r="A195" s="10"/>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row>
    <row r="196" spans="1:48" ht="14.25" x14ac:dyDescent="0.2">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row>
    <row r="197" spans="1:48" ht="14.25" x14ac:dyDescent="0.2">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row>
    <row r="198" spans="1:48" ht="14.25" x14ac:dyDescent="0.2">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row>
    <row r="199" spans="1:48" ht="14.25" x14ac:dyDescent="0.2">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row>
    <row r="200" spans="1:48" ht="14.25" x14ac:dyDescent="0.2">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row>
    <row r="201" spans="1:48" ht="14.25" x14ac:dyDescent="0.2">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row>
    <row r="202" spans="1:48" ht="14.25" x14ac:dyDescent="0.2">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row>
    <row r="203" spans="1:48" ht="14.25" x14ac:dyDescent="0.2">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row>
    <row r="204" spans="1:48" ht="14.25" x14ac:dyDescent="0.2">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row>
    <row r="205" spans="1:48" ht="14.25" x14ac:dyDescent="0.2">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row>
    <row r="206" spans="1:48" ht="14.25" x14ac:dyDescent="0.2">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row>
    <row r="207" spans="1:48" ht="14.25" x14ac:dyDescent="0.2">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row>
    <row r="208" spans="1:48" ht="14.25" x14ac:dyDescent="0.2">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row>
    <row r="209" spans="1:42" ht="14.25" x14ac:dyDescent="0.2">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row>
    <row r="210" spans="1:42" ht="14.25" x14ac:dyDescent="0.2">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row>
    <row r="211" spans="1:42" ht="14.25" x14ac:dyDescent="0.2">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row>
    <row r="212" spans="1:42" ht="14.25" x14ac:dyDescent="0.2">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row>
    <row r="213" spans="1:42" ht="14.25" x14ac:dyDescent="0.2">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row>
    <row r="214" spans="1:42" ht="14.25" x14ac:dyDescent="0.2">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row>
    <row r="215" spans="1:42" ht="14.25" x14ac:dyDescent="0.2">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row>
    <row r="216" spans="1:42" ht="14.25" x14ac:dyDescent="0.2">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row>
    <row r="217" spans="1:42" ht="14.25" x14ac:dyDescent="0.2">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row>
    <row r="218" spans="1:42" ht="14.25" x14ac:dyDescent="0.2">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row>
    <row r="219" spans="1:42" ht="14.25" x14ac:dyDescent="0.2">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row>
    <row r="220" spans="1:42" ht="14.25" x14ac:dyDescent="0.2">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row>
    <row r="221" spans="1:42" ht="14.25" x14ac:dyDescent="0.2">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row>
    <row r="222" spans="1:42" ht="14.25" x14ac:dyDescent="0.2">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row>
    <row r="223" spans="1:42" ht="14.25" x14ac:dyDescent="0.2">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row>
    <row r="224" spans="1:42" ht="14.25" x14ac:dyDescent="0.2">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row>
    <row r="225" spans="1:42" ht="14.25" x14ac:dyDescent="0.2">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row>
    <row r="226" spans="1:42" ht="14.25" x14ac:dyDescent="0.2">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row>
    <row r="227" spans="1:42" ht="14.25" x14ac:dyDescent="0.2">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row>
    <row r="228" spans="1:42" ht="14.25" x14ac:dyDescent="0.2">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row>
    <row r="229" spans="1:42" ht="14.25" x14ac:dyDescent="0.2">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row>
    <row r="230" spans="1:42" ht="14.25" x14ac:dyDescent="0.2">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row>
    <row r="231" spans="1:42" ht="14.25" x14ac:dyDescent="0.2">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row>
    <row r="232" spans="1:42" ht="14.25" x14ac:dyDescent="0.2">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row>
    <row r="233" spans="1:42" ht="14.25" x14ac:dyDescent="0.2">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row>
    <row r="234" spans="1:42" ht="14.25" x14ac:dyDescent="0.2">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row>
    <row r="235" spans="1:42" ht="14.25" x14ac:dyDescent="0.2">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row>
    <row r="236" spans="1:42" ht="14.25" x14ac:dyDescent="0.2">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row>
    <row r="237" spans="1:42" ht="14.25" x14ac:dyDescent="0.2">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row>
    <row r="238" spans="1:42" ht="14.25" x14ac:dyDescent="0.2">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row>
    <row r="239" spans="1:42" ht="14.25" x14ac:dyDescent="0.2">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row>
    <row r="240" spans="1:42" ht="14.25" x14ac:dyDescent="0.2">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row>
    <row r="241" spans="1:42" ht="14.25" x14ac:dyDescent="0.2">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row>
    <row r="242" spans="1:42" ht="14.25" x14ac:dyDescent="0.2">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row>
    <row r="243" spans="1:42" ht="14.25" x14ac:dyDescent="0.2">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row>
    <row r="244" spans="1:42" ht="14.25" x14ac:dyDescent="0.2">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row>
    <row r="245" spans="1:42" ht="14.25" x14ac:dyDescent="0.2">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row>
    <row r="246" spans="1:42" ht="14.25" x14ac:dyDescent="0.2">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row>
    <row r="247" spans="1:42" ht="14.25" x14ac:dyDescent="0.2">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row>
    <row r="248" spans="1:42" ht="14.25" x14ac:dyDescent="0.2">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row>
    <row r="249" spans="1:42" ht="14.25" x14ac:dyDescent="0.2">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row>
    <row r="250" spans="1:42" ht="14.25" x14ac:dyDescent="0.2">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row>
    <row r="251" spans="1:42" ht="14.25" x14ac:dyDescent="0.2">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row>
    <row r="252" spans="1:42" ht="14.25" x14ac:dyDescent="0.2">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row>
    <row r="253" spans="1:42" ht="14.25" x14ac:dyDescent="0.2">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row>
    <row r="254" spans="1:42" ht="14.25" x14ac:dyDescent="0.2">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row>
    <row r="255" spans="1:42" ht="14.25" x14ac:dyDescent="0.2">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row>
    <row r="256" spans="1:42" ht="14.25" x14ac:dyDescent="0.2">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row>
    <row r="257" spans="1:42" ht="14.25" x14ac:dyDescent="0.2">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row>
    <row r="258" spans="1:42" ht="14.25" x14ac:dyDescent="0.2">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row>
    <row r="259" spans="1:42" ht="14.25" x14ac:dyDescent="0.2">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row>
    <row r="260" spans="1:42" ht="14.25" x14ac:dyDescent="0.2">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row>
    <row r="261" spans="1:42" ht="14.25" x14ac:dyDescent="0.2">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row>
    <row r="262" spans="1:42" ht="14.25" x14ac:dyDescent="0.2">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row>
    <row r="263" spans="1:42" ht="14.25" x14ac:dyDescent="0.2">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row>
  </sheetData>
  <mergeCells count="94">
    <mergeCell ref="J23:K23"/>
    <mergeCell ref="J24:K24"/>
    <mergeCell ref="D161:D164"/>
    <mergeCell ref="D165:D168"/>
    <mergeCell ref="D169:D172"/>
    <mergeCell ref="E161:E164"/>
    <mergeCell ref="E165:E168"/>
    <mergeCell ref="E169:E172"/>
    <mergeCell ref="D41:D42"/>
    <mergeCell ref="B38:K38"/>
    <mergeCell ref="F159:F160"/>
    <mergeCell ref="B43:B60"/>
    <mergeCell ref="C43:C48"/>
    <mergeCell ref="C49:C54"/>
    <mergeCell ref="C55:C60"/>
    <mergeCell ref="E41:K41"/>
    <mergeCell ref="B183:C183"/>
    <mergeCell ref="C137:D137"/>
    <mergeCell ref="B186:K186"/>
    <mergeCell ref="B109:C117"/>
    <mergeCell ref="G159:H159"/>
    <mergeCell ref="B134:P134"/>
    <mergeCell ref="C161:C164"/>
    <mergeCell ref="B161:B164"/>
    <mergeCell ref="B120:K120"/>
    <mergeCell ref="B176:K176"/>
    <mergeCell ref="B123:K123"/>
    <mergeCell ref="B121:K121"/>
    <mergeCell ref="J159:J160"/>
    <mergeCell ref="J161:J164"/>
    <mergeCell ref="J165:J168"/>
    <mergeCell ref="J169:J172"/>
    <mergeCell ref="B85:C90"/>
    <mergeCell ref="B91:B108"/>
    <mergeCell ref="C91:C96"/>
    <mergeCell ref="C97:C102"/>
    <mergeCell ref="C103:C108"/>
    <mergeCell ref="B61:C66"/>
    <mergeCell ref="B67:B84"/>
    <mergeCell ref="C67:C72"/>
    <mergeCell ref="C73:C78"/>
    <mergeCell ref="C79:C84"/>
    <mergeCell ref="C188:E188"/>
    <mergeCell ref="F188:H188"/>
    <mergeCell ref="B179:C179"/>
    <mergeCell ref="B180:C180"/>
    <mergeCell ref="B138:B144"/>
    <mergeCell ref="B145:B151"/>
    <mergeCell ref="B159:B160"/>
    <mergeCell ref="C159:C160"/>
    <mergeCell ref="D159:D160"/>
    <mergeCell ref="E159:E160"/>
    <mergeCell ref="B169:B172"/>
    <mergeCell ref="C169:C172"/>
    <mergeCell ref="B165:B168"/>
    <mergeCell ref="C165:C168"/>
    <mergeCell ref="B181:C181"/>
    <mergeCell ref="B182:C182"/>
    <mergeCell ref="C192:E192"/>
    <mergeCell ref="F192:H192"/>
    <mergeCell ref="C193:E193"/>
    <mergeCell ref="F193:H193"/>
    <mergeCell ref="C189:E189"/>
    <mergeCell ref="F189:H189"/>
    <mergeCell ref="C190:E190"/>
    <mergeCell ref="F190:H190"/>
    <mergeCell ref="C191:E191"/>
    <mergeCell ref="F191:H191"/>
    <mergeCell ref="B41:B42"/>
    <mergeCell ref="C41:C42"/>
    <mergeCell ref="B2:K3"/>
    <mergeCell ref="D20:E20"/>
    <mergeCell ref="D21:E21"/>
    <mergeCell ref="B8:K8"/>
    <mergeCell ref="B28:K28"/>
    <mergeCell ref="B25:K25"/>
    <mergeCell ref="B10:E10"/>
    <mergeCell ref="H10:K10"/>
    <mergeCell ref="B11:E11"/>
    <mergeCell ref="H11:K11"/>
    <mergeCell ref="B17:E17"/>
    <mergeCell ref="H17:K17"/>
    <mergeCell ref="B19:E19"/>
    <mergeCell ref="H22:K22"/>
    <mergeCell ref="K159:L159"/>
    <mergeCell ref="B154:L154"/>
    <mergeCell ref="B156:L156"/>
    <mergeCell ref="I161:I164"/>
    <mergeCell ref="I165:I168"/>
    <mergeCell ref="I169:I172"/>
    <mergeCell ref="F161:F164"/>
    <mergeCell ref="F165:F168"/>
    <mergeCell ref="F169:F172"/>
    <mergeCell ref="I159:I160"/>
  </mergeCells>
  <phoneticPr fontId="20" type="noConversion"/>
  <dataValidations count="5">
    <dataValidation type="list" allowBlank="1" showInputMessage="1" showErrorMessage="1" sqref="D65725 IZ65725 SV65725 ACR65725 AMN65725 AWJ65725 BGF65725 BQB65725 BZX65725 CJT65725 CTP65725 DDL65725 DNH65725 DXD65725 EGZ65725 EQV65725 FAR65725 FKN65725 FUJ65725 GEF65725 GOB65725 GXX65725 HHT65725 HRP65725 IBL65725 ILH65725 IVD65725 JEZ65725 JOV65725 JYR65725 KIN65725 KSJ65725 LCF65725 LMB65725 LVX65725 MFT65725 MPP65725 MZL65725 NJH65725 NTD65725 OCZ65725 OMV65725 OWR65725 PGN65725 PQJ65725 QAF65725 QKB65725 QTX65725 RDT65725 RNP65725 RXL65725 SHH65725 SRD65725 TAZ65725 TKV65725 TUR65725 UEN65725 UOJ65725 UYF65725 VIB65725 VRX65725 WBT65725 WLP65725 WVL65725 D131261 IZ131261 SV131261 ACR131261 AMN131261 AWJ131261 BGF131261 BQB131261 BZX131261 CJT131261 CTP131261 DDL131261 DNH131261 DXD131261 EGZ131261 EQV131261 FAR131261 FKN131261 FUJ131261 GEF131261 GOB131261 GXX131261 HHT131261 HRP131261 IBL131261 ILH131261 IVD131261 JEZ131261 JOV131261 JYR131261 KIN131261 KSJ131261 LCF131261 LMB131261 LVX131261 MFT131261 MPP131261 MZL131261 NJH131261 NTD131261 OCZ131261 OMV131261 OWR131261 PGN131261 PQJ131261 QAF131261 QKB131261 QTX131261 RDT131261 RNP131261 RXL131261 SHH131261 SRD131261 TAZ131261 TKV131261 TUR131261 UEN131261 UOJ131261 UYF131261 VIB131261 VRX131261 WBT131261 WLP131261 WVL131261 D196797 IZ196797 SV196797 ACR196797 AMN196797 AWJ196797 BGF196797 BQB196797 BZX196797 CJT196797 CTP196797 DDL196797 DNH196797 DXD196797 EGZ196797 EQV196797 FAR196797 FKN196797 FUJ196797 GEF196797 GOB196797 GXX196797 HHT196797 HRP196797 IBL196797 ILH196797 IVD196797 JEZ196797 JOV196797 JYR196797 KIN196797 KSJ196797 LCF196797 LMB196797 LVX196797 MFT196797 MPP196797 MZL196797 NJH196797 NTD196797 OCZ196797 OMV196797 OWR196797 PGN196797 PQJ196797 QAF196797 QKB196797 QTX196797 RDT196797 RNP196797 RXL196797 SHH196797 SRD196797 TAZ196797 TKV196797 TUR196797 UEN196797 UOJ196797 UYF196797 VIB196797 VRX196797 WBT196797 WLP196797 WVL196797 D262333 IZ262333 SV262333 ACR262333 AMN262333 AWJ262333 BGF262333 BQB262333 BZX262333 CJT262333 CTP262333 DDL262333 DNH262333 DXD262333 EGZ262333 EQV262333 FAR262333 FKN262333 FUJ262333 GEF262333 GOB262333 GXX262333 HHT262333 HRP262333 IBL262333 ILH262333 IVD262333 JEZ262333 JOV262333 JYR262333 KIN262333 KSJ262333 LCF262333 LMB262333 LVX262333 MFT262333 MPP262333 MZL262333 NJH262333 NTD262333 OCZ262333 OMV262333 OWR262333 PGN262333 PQJ262333 QAF262333 QKB262333 QTX262333 RDT262333 RNP262333 RXL262333 SHH262333 SRD262333 TAZ262333 TKV262333 TUR262333 UEN262333 UOJ262333 UYF262333 VIB262333 VRX262333 WBT262333 WLP262333 WVL262333 D327869 IZ327869 SV327869 ACR327869 AMN327869 AWJ327869 BGF327869 BQB327869 BZX327869 CJT327869 CTP327869 DDL327869 DNH327869 DXD327869 EGZ327869 EQV327869 FAR327869 FKN327869 FUJ327869 GEF327869 GOB327869 GXX327869 HHT327869 HRP327869 IBL327869 ILH327869 IVD327869 JEZ327869 JOV327869 JYR327869 KIN327869 KSJ327869 LCF327869 LMB327869 LVX327869 MFT327869 MPP327869 MZL327869 NJH327869 NTD327869 OCZ327869 OMV327869 OWR327869 PGN327869 PQJ327869 QAF327869 QKB327869 QTX327869 RDT327869 RNP327869 RXL327869 SHH327869 SRD327869 TAZ327869 TKV327869 TUR327869 UEN327869 UOJ327869 UYF327869 VIB327869 VRX327869 WBT327869 WLP327869 WVL327869 D393405 IZ393405 SV393405 ACR393405 AMN393405 AWJ393405 BGF393405 BQB393405 BZX393405 CJT393405 CTP393405 DDL393405 DNH393405 DXD393405 EGZ393405 EQV393405 FAR393405 FKN393405 FUJ393405 GEF393405 GOB393405 GXX393405 HHT393405 HRP393405 IBL393405 ILH393405 IVD393405 JEZ393405 JOV393405 JYR393405 KIN393405 KSJ393405 LCF393405 LMB393405 LVX393405 MFT393405 MPP393405 MZL393405 NJH393405 NTD393405 OCZ393405 OMV393405 OWR393405 PGN393405 PQJ393405 QAF393405 QKB393405 QTX393405 RDT393405 RNP393405 RXL393405 SHH393405 SRD393405 TAZ393405 TKV393405 TUR393405 UEN393405 UOJ393405 UYF393405 VIB393405 VRX393405 WBT393405 WLP393405 WVL393405 D458941 IZ458941 SV458941 ACR458941 AMN458941 AWJ458941 BGF458941 BQB458941 BZX458941 CJT458941 CTP458941 DDL458941 DNH458941 DXD458941 EGZ458941 EQV458941 FAR458941 FKN458941 FUJ458941 GEF458941 GOB458941 GXX458941 HHT458941 HRP458941 IBL458941 ILH458941 IVD458941 JEZ458941 JOV458941 JYR458941 KIN458941 KSJ458941 LCF458941 LMB458941 LVX458941 MFT458941 MPP458941 MZL458941 NJH458941 NTD458941 OCZ458941 OMV458941 OWR458941 PGN458941 PQJ458941 QAF458941 QKB458941 QTX458941 RDT458941 RNP458941 RXL458941 SHH458941 SRD458941 TAZ458941 TKV458941 TUR458941 UEN458941 UOJ458941 UYF458941 VIB458941 VRX458941 WBT458941 WLP458941 WVL458941 D524477 IZ524477 SV524477 ACR524477 AMN524477 AWJ524477 BGF524477 BQB524477 BZX524477 CJT524477 CTP524477 DDL524477 DNH524477 DXD524477 EGZ524477 EQV524477 FAR524477 FKN524477 FUJ524477 GEF524477 GOB524477 GXX524477 HHT524477 HRP524477 IBL524477 ILH524477 IVD524477 JEZ524477 JOV524477 JYR524477 KIN524477 KSJ524477 LCF524477 LMB524477 LVX524477 MFT524477 MPP524477 MZL524477 NJH524477 NTD524477 OCZ524477 OMV524477 OWR524477 PGN524477 PQJ524477 QAF524477 QKB524477 QTX524477 RDT524477 RNP524477 RXL524477 SHH524477 SRD524477 TAZ524477 TKV524477 TUR524477 UEN524477 UOJ524477 UYF524477 VIB524477 VRX524477 WBT524477 WLP524477 WVL524477 D590013 IZ590013 SV590013 ACR590013 AMN590013 AWJ590013 BGF590013 BQB590013 BZX590013 CJT590013 CTP590013 DDL590013 DNH590013 DXD590013 EGZ590013 EQV590013 FAR590013 FKN590013 FUJ590013 GEF590013 GOB590013 GXX590013 HHT590013 HRP590013 IBL590013 ILH590013 IVD590013 JEZ590013 JOV590013 JYR590013 KIN590013 KSJ590013 LCF590013 LMB590013 LVX590013 MFT590013 MPP590013 MZL590013 NJH590013 NTD590013 OCZ590013 OMV590013 OWR590013 PGN590013 PQJ590013 QAF590013 QKB590013 QTX590013 RDT590013 RNP590013 RXL590013 SHH590013 SRD590013 TAZ590013 TKV590013 TUR590013 UEN590013 UOJ590013 UYF590013 VIB590013 VRX590013 WBT590013 WLP590013 WVL590013 D655549 IZ655549 SV655549 ACR655549 AMN655549 AWJ655549 BGF655549 BQB655549 BZX655549 CJT655549 CTP655549 DDL655549 DNH655549 DXD655549 EGZ655549 EQV655549 FAR655549 FKN655549 FUJ655549 GEF655549 GOB655549 GXX655549 HHT655549 HRP655549 IBL655549 ILH655549 IVD655549 JEZ655549 JOV655549 JYR655549 KIN655549 KSJ655549 LCF655549 LMB655549 LVX655549 MFT655549 MPP655549 MZL655549 NJH655549 NTD655549 OCZ655549 OMV655549 OWR655549 PGN655549 PQJ655549 QAF655549 QKB655549 QTX655549 RDT655549 RNP655549 RXL655549 SHH655549 SRD655549 TAZ655549 TKV655549 TUR655549 UEN655549 UOJ655549 UYF655549 VIB655549 VRX655549 WBT655549 WLP655549 WVL655549 D721085 IZ721085 SV721085 ACR721085 AMN721085 AWJ721085 BGF721085 BQB721085 BZX721085 CJT721085 CTP721085 DDL721085 DNH721085 DXD721085 EGZ721085 EQV721085 FAR721085 FKN721085 FUJ721085 GEF721085 GOB721085 GXX721085 HHT721085 HRP721085 IBL721085 ILH721085 IVD721085 JEZ721085 JOV721085 JYR721085 KIN721085 KSJ721085 LCF721085 LMB721085 LVX721085 MFT721085 MPP721085 MZL721085 NJH721085 NTD721085 OCZ721085 OMV721085 OWR721085 PGN721085 PQJ721085 QAF721085 QKB721085 QTX721085 RDT721085 RNP721085 RXL721085 SHH721085 SRD721085 TAZ721085 TKV721085 TUR721085 UEN721085 UOJ721085 UYF721085 VIB721085 VRX721085 WBT721085 WLP721085 WVL721085 D786621 IZ786621 SV786621 ACR786621 AMN786621 AWJ786621 BGF786621 BQB786621 BZX786621 CJT786621 CTP786621 DDL786621 DNH786621 DXD786621 EGZ786621 EQV786621 FAR786621 FKN786621 FUJ786621 GEF786621 GOB786621 GXX786621 HHT786621 HRP786621 IBL786621 ILH786621 IVD786621 JEZ786621 JOV786621 JYR786621 KIN786621 KSJ786621 LCF786621 LMB786621 LVX786621 MFT786621 MPP786621 MZL786621 NJH786621 NTD786621 OCZ786621 OMV786621 OWR786621 PGN786621 PQJ786621 QAF786621 QKB786621 QTX786621 RDT786621 RNP786621 RXL786621 SHH786621 SRD786621 TAZ786621 TKV786621 TUR786621 UEN786621 UOJ786621 UYF786621 VIB786621 VRX786621 WBT786621 WLP786621 WVL786621 D852157 IZ852157 SV852157 ACR852157 AMN852157 AWJ852157 BGF852157 BQB852157 BZX852157 CJT852157 CTP852157 DDL852157 DNH852157 DXD852157 EGZ852157 EQV852157 FAR852157 FKN852157 FUJ852157 GEF852157 GOB852157 GXX852157 HHT852157 HRP852157 IBL852157 ILH852157 IVD852157 JEZ852157 JOV852157 JYR852157 KIN852157 KSJ852157 LCF852157 LMB852157 LVX852157 MFT852157 MPP852157 MZL852157 NJH852157 NTD852157 OCZ852157 OMV852157 OWR852157 PGN852157 PQJ852157 QAF852157 QKB852157 QTX852157 RDT852157 RNP852157 RXL852157 SHH852157 SRD852157 TAZ852157 TKV852157 TUR852157 UEN852157 UOJ852157 UYF852157 VIB852157 VRX852157 WBT852157 WLP852157 WVL852157 D917693 IZ917693 SV917693 ACR917693 AMN917693 AWJ917693 BGF917693 BQB917693 BZX917693 CJT917693 CTP917693 DDL917693 DNH917693 DXD917693 EGZ917693 EQV917693 FAR917693 FKN917693 FUJ917693 GEF917693 GOB917693 GXX917693 HHT917693 HRP917693 IBL917693 ILH917693 IVD917693 JEZ917693 JOV917693 JYR917693 KIN917693 KSJ917693 LCF917693 LMB917693 LVX917693 MFT917693 MPP917693 MZL917693 NJH917693 NTD917693 OCZ917693 OMV917693 OWR917693 PGN917693 PQJ917693 QAF917693 QKB917693 QTX917693 RDT917693 RNP917693 RXL917693 SHH917693 SRD917693 TAZ917693 TKV917693 TUR917693 UEN917693 UOJ917693 UYF917693 VIB917693 VRX917693 WBT917693 WLP917693 WVL917693 D983229 IZ983229 SV983229 ACR983229 AMN983229 AWJ983229 BGF983229 BQB983229 BZX983229 CJT983229 CTP983229 DDL983229 DNH983229 DXD983229 EGZ983229 EQV983229 FAR983229 FKN983229 FUJ983229 GEF983229 GOB983229 GXX983229 HHT983229 HRP983229 IBL983229 ILH983229 IVD983229 JEZ983229 JOV983229 JYR983229 KIN983229 KSJ983229 LCF983229 LMB983229 LVX983229 MFT983229 MPP983229 MZL983229 NJH983229 NTD983229 OCZ983229 OMV983229 OWR983229 PGN983229 PQJ983229 QAF983229 QKB983229 QTX983229 RDT983229 RNP983229 RXL983229 SHH983229 SRD983229 TAZ983229 TKV983229 TUR983229 UEN983229 UOJ983229 UYF983229 VIB983229 VRX983229 WBT983229 WLP983229 WVL983229 B65725:C65729 IX65725:IY65729 ST65725:SU65729 ACP65725:ACQ65729 AML65725:AMM65729 AWH65725:AWI65729 BGD65725:BGE65729 BPZ65725:BQA65729 BZV65725:BZW65729 CJR65725:CJS65729 CTN65725:CTO65729 DDJ65725:DDK65729 DNF65725:DNG65729 DXB65725:DXC65729 EGX65725:EGY65729 EQT65725:EQU65729 FAP65725:FAQ65729 FKL65725:FKM65729 FUH65725:FUI65729 GED65725:GEE65729 GNZ65725:GOA65729 GXV65725:GXW65729 HHR65725:HHS65729 HRN65725:HRO65729 IBJ65725:IBK65729 ILF65725:ILG65729 IVB65725:IVC65729 JEX65725:JEY65729 JOT65725:JOU65729 JYP65725:JYQ65729 KIL65725:KIM65729 KSH65725:KSI65729 LCD65725:LCE65729 LLZ65725:LMA65729 LVV65725:LVW65729 MFR65725:MFS65729 MPN65725:MPO65729 MZJ65725:MZK65729 NJF65725:NJG65729 NTB65725:NTC65729 OCX65725:OCY65729 OMT65725:OMU65729 OWP65725:OWQ65729 PGL65725:PGM65729 PQH65725:PQI65729 QAD65725:QAE65729 QJZ65725:QKA65729 QTV65725:QTW65729 RDR65725:RDS65729 RNN65725:RNO65729 RXJ65725:RXK65729 SHF65725:SHG65729 SRB65725:SRC65729 TAX65725:TAY65729 TKT65725:TKU65729 TUP65725:TUQ65729 UEL65725:UEM65729 UOH65725:UOI65729 UYD65725:UYE65729 VHZ65725:VIA65729 VRV65725:VRW65729 WBR65725:WBS65729 WLN65725:WLO65729 WVJ65725:WVK65729 B131261:C131265 IX131261:IY131265 ST131261:SU131265 ACP131261:ACQ131265 AML131261:AMM131265 AWH131261:AWI131265 BGD131261:BGE131265 BPZ131261:BQA131265 BZV131261:BZW131265 CJR131261:CJS131265 CTN131261:CTO131265 DDJ131261:DDK131265 DNF131261:DNG131265 DXB131261:DXC131265 EGX131261:EGY131265 EQT131261:EQU131265 FAP131261:FAQ131265 FKL131261:FKM131265 FUH131261:FUI131265 GED131261:GEE131265 GNZ131261:GOA131265 GXV131261:GXW131265 HHR131261:HHS131265 HRN131261:HRO131265 IBJ131261:IBK131265 ILF131261:ILG131265 IVB131261:IVC131265 JEX131261:JEY131265 JOT131261:JOU131265 JYP131261:JYQ131265 KIL131261:KIM131265 KSH131261:KSI131265 LCD131261:LCE131265 LLZ131261:LMA131265 LVV131261:LVW131265 MFR131261:MFS131265 MPN131261:MPO131265 MZJ131261:MZK131265 NJF131261:NJG131265 NTB131261:NTC131265 OCX131261:OCY131265 OMT131261:OMU131265 OWP131261:OWQ131265 PGL131261:PGM131265 PQH131261:PQI131265 QAD131261:QAE131265 QJZ131261:QKA131265 QTV131261:QTW131265 RDR131261:RDS131265 RNN131261:RNO131265 RXJ131261:RXK131265 SHF131261:SHG131265 SRB131261:SRC131265 TAX131261:TAY131265 TKT131261:TKU131265 TUP131261:TUQ131265 UEL131261:UEM131265 UOH131261:UOI131265 UYD131261:UYE131265 VHZ131261:VIA131265 VRV131261:VRW131265 WBR131261:WBS131265 WLN131261:WLO131265 WVJ131261:WVK131265 B196797:C196801 IX196797:IY196801 ST196797:SU196801 ACP196797:ACQ196801 AML196797:AMM196801 AWH196797:AWI196801 BGD196797:BGE196801 BPZ196797:BQA196801 BZV196797:BZW196801 CJR196797:CJS196801 CTN196797:CTO196801 DDJ196797:DDK196801 DNF196797:DNG196801 DXB196797:DXC196801 EGX196797:EGY196801 EQT196797:EQU196801 FAP196797:FAQ196801 FKL196797:FKM196801 FUH196797:FUI196801 GED196797:GEE196801 GNZ196797:GOA196801 GXV196797:GXW196801 HHR196797:HHS196801 HRN196797:HRO196801 IBJ196797:IBK196801 ILF196797:ILG196801 IVB196797:IVC196801 JEX196797:JEY196801 JOT196797:JOU196801 JYP196797:JYQ196801 KIL196797:KIM196801 KSH196797:KSI196801 LCD196797:LCE196801 LLZ196797:LMA196801 LVV196797:LVW196801 MFR196797:MFS196801 MPN196797:MPO196801 MZJ196797:MZK196801 NJF196797:NJG196801 NTB196797:NTC196801 OCX196797:OCY196801 OMT196797:OMU196801 OWP196797:OWQ196801 PGL196797:PGM196801 PQH196797:PQI196801 QAD196797:QAE196801 QJZ196797:QKA196801 QTV196797:QTW196801 RDR196797:RDS196801 RNN196797:RNO196801 RXJ196797:RXK196801 SHF196797:SHG196801 SRB196797:SRC196801 TAX196797:TAY196801 TKT196797:TKU196801 TUP196797:TUQ196801 UEL196797:UEM196801 UOH196797:UOI196801 UYD196797:UYE196801 VHZ196797:VIA196801 VRV196797:VRW196801 WBR196797:WBS196801 WLN196797:WLO196801 WVJ196797:WVK196801 B262333:C262337 IX262333:IY262337 ST262333:SU262337 ACP262333:ACQ262337 AML262333:AMM262337 AWH262333:AWI262337 BGD262333:BGE262337 BPZ262333:BQA262337 BZV262333:BZW262337 CJR262333:CJS262337 CTN262333:CTO262337 DDJ262333:DDK262337 DNF262333:DNG262337 DXB262333:DXC262337 EGX262333:EGY262337 EQT262333:EQU262337 FAP262333:FAQ262337 FKL262333:FKM262337 FUH262333:FUI262337 GED262333:GEE262337 GNZ262333:GOA262337 GXV262333:GXW262337 HHR262333:HHS262337 HRN262333:HRO262337 IBJ262333:IBK262337 ILF262333:ILG262337 IVB262333:IVC262337 JEX262333:JEY262337 JOT262333:JOU262337 JYP262333:JYQ262337 KIL262333:KIM262337 KSH262333:KSI262337 LCD262333:LCE262337 LLZ262333:LMA262337 LVV262333:LVW262337 MFR262333:MFS262337 MPN262333:MPO262337 MZJ262333:MZK262337 NJF262333:NJG262337 NTB262333:NTC262337 OCX262333:OCY262337 OMT262333:OMU262337 OWP262333:OWQ262337 PGL262333:PGM262337 PQH262333:PQI262337 QAD262333:QAE262337 QJZ262333:QKA262337 QTV262333:QTW262337 RDR262333:RDS262337 RNN262333:RNO262337 RXJ262333:RXK262337 SHF262333:SHG262337 SRB262333:SRC262337 TAX262333:TAY262337 TKT262333:TKU262337 TUP262333:TUQ262337 UEL262333:UEM262337 UOH262333:UOI262337 UYD262333:UYE262337 VHZ262333:VIA262337 VRV262333:VRW262337 WBR262333:WBS262337 WLN262333:WLO262337 WVJ262333:WVK262337 B327869:C327873 IX327869:IY327873 ST327869:SU327873 ACP327869:ACQ327873 AML327869:AMM327873 AWH327869:AWI327873 BGD327869:BGE327873 BPZ327869:BQA327873 BZV327869:BZW327873 CJR327869:CJS327873 CTN327869:CTO327873 DDJ327869:DDK327873 DNF327869:DNG327873 DXB327869:DXC327873 EGX327869:EGY327873 EQT327869:EQU327873 FAP327869:FAQ327873 FKL327869:FKM327873 FUH327869:FUI327873 GED327869:GEE327873 GNZ327869:GOA327873 GXV327869:GXW327873 HHR327869:HHS327873 HRN327869:HRO327873 IBJ327869:IBK327873 ILF327869:ILG327873 IVB327869:IVC327873 JEX327869:JEY327873 JOT327869:JOU327873 JYP327869:JYQ327873 KIL327869:KIM327873 KSH327869:KSI327873 LCD327869:LCE327873 LLZ327869:LMA327873 LVV327869:LVW327873 MFR327869:MFS327873 MPN327869:MPO327873 MZJ327869:MZK327873 NJF327869:NJG327873 NTB327869:NTC327873 OCX327869:OCY327873 OMT327869:OMU327873 OWP327869:OWQ327873 PGL327869:PGM327873 PQH327869:PQI327873 QAD327869:QAE327873 QJZ327869:QKA327873 QTV327869:QTW327873 RDR327869:RDS327873 RNN327869:RNO327873 RXJ327869:RXK327873 SHF327869:SHG327873 SRB327869:SRC327873 TAX327869:TAY327873 TKT327869:TKU327873 TUP327869:TUQ327873 UEL327869:UEM327873 UOH327869:UOI327873 UYD327869:UYE327873 VHZ327869:VIA327873 VRV327869:VRW327873 WBR327869:WBS327873 WLN327869:WLO327873 WVJ327869:WVK327873 B393405:C393409 IX393405:IY393409 ST393405:SU393409 ACP393405:ACQ393409 AML393405:AMM393409 AWH393405:AWI393409 BGD393405:BGE393409 BPZ393405:BQA393409 BZV393405:BZW393409 CJR393405:CJS393409 CTN393405:CTO393409 DDJ393405:DDK393409 DNF393405:DNG393409 DXB393405:DXC393409 EGX393405:EGY393409 EQT393405:EQU393409 FAP393405:FAQ393409 FKL393405:FKM393409 FUH393405:FUI393409 GED393405:GEE393409 GNZ393405:GOA393409 GXV393405:GXW393409 HHR393405:HHS393409 HRN393405:HRO393409 IBJ393405:IBK393409 ILF393405:ILG393409 IVB393405:IVC393409 JEX393405:JEY393409 JOT393405:JOU393409 JYP393405:JYQ393409 KIL393405:KIM393409 KSH393405:KSI393409 LCD393405:LCE393409 LLZ393405:LMA393409 LVV393405:LVW393409 MFR393405:MFS393409 MPN393405:MPO393409 MZJ393405:MZK393409 NJF393405:NJG393409 NTB393405:NTC393409 OCX393405:OCY393409 OMT393405:OMU393409 OWP393405:OWQ393409 PGL393405:PGM393409 PQH393405:PQI393409 QAD393405:QAE393409 QJZ393405:QKA393409 QTV393405:QTW393409 RDR393405:RDS393409 RNN393405:RNO393409 RXJ393405:RXK393409 SHF393405:SHG393409 SRB393405:SRC393409 TAX393405:TAY393409 TKT393405:TKU393409 TUP393405:TUQ393409 UEL393405:UEM393409 UOH393405:UOI393409 UYD393405:UYE393409 VHZ393405:VIA393409 VRV393405:VRW393409 WBR393405:WBS393409 WLN393405:WLO393409 WVJ393405:WVK393409 B458941:C458945 IX458941:IY458945 ST458941:SU458945 ACP458941:ACQ458945 AML458941:AMM458945 AWH458941:AWI458945 BGD458941:BGE458945 BPZ458941:BQA458945 BZV458941:BZW458945 CJR458941:CJS458945 CTN458941:CTO458945 DDJ458941:DDK458945 DNF458941:DNG458945 DXB458941:DXC458945 EGX458941:EGY458945 EQT458941:EQU458945 FAP458941:FAQ458945 FKL458941:FKM458945 FUH458941:FUI458945 GED458941:GEE458945 GNZ458941:GOA458945 GXV458941:GXW458945 HHR458941:HHS458945 HRN458941:HRO458945 IBJ458941:IBK458945 ILF458941:ILG458945 IVB458941:IVC458945 JEX458941:JEY458945 JOT458941:JOU458945 JYP458941:JYQ458945 KIL458941:KIM458945 KSH458941:KSI458945 LCD458941:LCE458945 LLZ458941:LMA458945 LVV458941:LVW458945 MFR458941:MFS458945 MPN458941:MPO458945 MZJ458941:MZK458945 NJF458941:NJG458945 NTB458941:NTC458945 OCX458941:OCY458945 OMT458941:OMU458945 OWP458941:OWQ458945 PGL458941:PGM458945 PQH458941:PQI458945 QAD458941:QAE458945 QJZ458941:QKA458945 QTV458941:QTW458945 RDR458941:RDS458945 RNN458941:RNO458945 RXJ458941:RXK458945 SHF458941:SHG458945 SRB458941:SRC458945 TAX458941:TAY458945 TKT458941:TKU458945 TUP458941:TUQ458945 UEL458941:UEM458945 UOH458941:UOI458945 UYD458941:UYE458945 VHZ458941:VIA458945 VRV458941:VRW458945 WBR458941:WBS458945 WLN458941:WLO458945 WVJ458941:WVK458945 B524477:C524481 IX524477:IY524481 ST524477:SU524481 ACP524477:ACQ524481 AML524477:AMM524481 AWH524477:AWI524481 BGD524477:BGE524481 BPZ524477:BQA524481 BZV524477:BZW524481 CJR524477:CJS524481 CTN524477:CTO524481 DDJ524477:DDK524481 DNF524477:DNG524481 DXB524477:DXC524481 EGX524477:EGY524481 EQT524477:EQU524481 FAP524477:FAQ524481 FKL524477:FKM524481 FUH524477:FUI524481 GED524477:GEE524481 GNZ524477:GOA524481 GXV524477:GXW524481 HHR524477:HHS524481 HRN524477:HRO524481 IBJ524477:IBK524481 ILF524477:ILG524481 IVB524477:IVC524481 JEX524477:JEY524481 JOT524477:JOU524481 JYP524477:JYQ524481 KIL524477:KIM524481 KSH524477:KSI524481 LCD524477:LCE524481 LLZ524477:LMA524481 LVV524477:LVW524481 MFR524477:MFS524481 MPN524477:MPO524481 MZJ524477:MZK524481 NJF524477:NJG524481 NTB524477:NTC524481 OCX524477:OCY524481 OMT524477:OMU524481 OWP524477:OWQ524481 PGL524477:PGM524481 PQH524477:PQI524481 QAD524477:QAE524481 QJZ524477:QKA524481 QTV524477:QTW524481 RDR524477:RDS524481 RNN524477:RNO524481 RXJ524477:RXK524481 SHF524477:SHG524481 SRB524477:SRC524481 TAX524477:TAY524481 TKT524477:TKU524481 TUP524477:TUQ524481 UEL524477:UEM524481 UOH524477:UOI524481 UYD524477:UYE524481 VHZ524477:VIA524481 VRV524477:VRW524481 WBR524477:WBS524481 WLN524477:WLO524481 WVJ524477:WVK524481 B590013:C590017 IX590013:IY590017 ST590013:SU590017 ACP590013:ACQ590017 AML590013:AMM590017 AWH590013:AWI590017 BGD590013:BGE590017 BPZ590013:BQA590017 BZV590013:BZW590017 CJR590013:CJS590017 CTN590013:CTO590017 DDJ590013:DDK590017 DNF590013:DNG590017 DXB590013:DXC590017 EGX590013:EGY590017 EQT590013:EQU590017 FAP590013:FAQ590017 FKL590013:FKM590017 FUH590013:FUI590017 GED590013:GEE590017 GNZ590013:GOA590017 GXV590013:GXW590017 HHR590013:HHS590017 HRN590013:HRO590017 IBJ590013:IBK590017 ILF590013:ILG590017 IVB590013:IVC590017 JEX590013:JEY590017 JOT590013:JOU590017 JYP590013:JYQ590017 KIL590013:KIM590017 KSH590013:KSI590017 LCD590013:LCE590017 LLZ590013:LMA590017 LVV590013:LVW590017 MFR590013:MFS590017 MPN590013:MPO590017 MZJ590013:MZK590017 NJF590013:NJG590017 NTB590013:NTC590017 OCX590013:OCY590017 OMT590013:OMU590017 OWP590013:OWQ590017 PGL590013:PGM590017 PQH590013:PQI590017 QAD590013:QAE590017 QJZ590013:QKA590017 QTV590013:QTW590017 RDR590013:RDS590017 RNN590013:RNO590017 RXJ590013:RXK590017 SHF590013:SHG590017 SRB590013:SRC590017 TAX590013:TAY590017 TKT590013:TKU590017 TUP590013:TUQ590017 UEL590013:UEM590017 UOH590013:UOI590017 UYD590013:UYE590017 VHZ590013:VIA590017 VRV590013:VRW590017 WBR590013:WBS590017 WLN590013:WLO590017 WVJ590013:WVK590017 B655549:C655553 IX655549:IY655553 ST655549:SU655553 ACP655549:ACQ655553 AML655549:AMM655553 AWH655549:AWI655553 BGD655549:BGE655553 BPZ655549:BQA655553 BZV655549:BZW655553 CJR655549:CJS655553 CTN655549:CTO655553 DDJ655549:DDK655553 DNF655549:DNG655553 DXB655549:DXC655553 EGX655549:EGY655553 EQT655549:EQU655553 FAP655549:FAQ655553 FKL655549:FKM655553 FUH655549:FUI655553 GED655549:GEE655553 GNZ655549:GOA655553 GXV655549:GXW655553 HHR655549:HHS655553 HRN655549:HRO655553 IBJ655549:IBK655553 ILF655549:ILG655553 IVB655549:IVC655553 JEX655549:JEY655553 JOT655549:JOU655553 JYP655549:JYQ655553 KIL655549:KIM655553 KSH655549:KSI655553 LCD655549:LCE655553 LLZ655549:LMA655553 LVV655549:LVW655553 MFR655549:MFS655553 MPN655549:MPO655553 MZJ655549:MZK655553 NJF655549:NJG655553 NTB655549:NTC655553 OCX655549:OCY655553 OMT655549:OMU655553 OWP655549:OWQ655553 PGL655549:PGM655553 PQH655549:PQI655553 QAD655549:QAE655553 QJZ655549:QKA655553 QTV655549:QTW655553 RDR655549:RDS655553 RNN655549:RNO655553 RXJ655549:RXK655553 SHF655549:SHG655553 SRB655549:SRC655553 TAX655549:TAY655553 TKT655549:TKU655553 TUP655549:TUQ655553 UEL655549:UEM655553 UOH655549:UOI655553 UYD655549:UYE655553 VHZ655549:VIA655553 VRV655549:VRW655553 WBR655549:WBS655553 WLN655549:WLO655553 WVJ655549:WVK655553 B721085:C721089 IX721085:IY721089 ST721085:SU721089 ACP721085:ACQ721089 AML721085:AMM721089 AWH721085:AWI721089 BGD721085:BGE721089 BPZ721085:BQA721089 BZV721085:BZW721089 CJR721085:CJS721089 CTN721085:CTO721089 DDJ721085:DDK721089 DNF721085:DNG721089 DXB721085:DXC721089 EGX721085:EGY721089 EQT721085:EQU721089 FAP721085:FAQ721089 FKL721085:FKM721089 FUH721085:FUI721089 GED721085:GEE721089 GNZ721085:GOA721089 GXV721085:GXW721089 HHR721085:HHS721089 HRN721085:HRO721089 IBJ721085:IBK721089 ILF721085:ILG721089 IVB721085:IVC721089 JEX721085:JEY721089 JOT721085:JOU721089 JYP721085:JYQ721089 KIL721085:KIM721089 KSH721085:KSI721089 LCD721085:LCE721089 LLZ721085:LMA721089 LVV721085:LVW721089 MFR721085:MFS721089 MPN721085:MPO721089 MZJ721085:MZK721089 NJF721085:NJG721089 NTB721085:NTC721089 OCX721085:OCY721089 OMT721085:OMU721089 OWP721085:OWQ721089 PGL721085:PGM721089 PQH721085:PQI721089 QAD721085:QAE721089 QJZ721085:QKA721089 QTV721085:QTW721089 RDR721085:RDS721089 RNN721085:RNO721089 RXJ721085:RXK721089 SHF721085:SHG721089 SRB721085:SRC721089 TAX721085:TAY721089 TKT721085:TKU721089 TUP721085:TUQ721089 UEL721085:UEM721089 UOH721085:UOI721089 UYD721085:UYE721089 VHZ721085:VIA721089 VRV721085:VRW721089 WBR721085:WBS721089 WLN721085:WLO721089 WVJ721085:WVK721089 B786621:C786625 IX786621:IY786625 ST786621:SU786625 ACP786621:ACQ786625 AML786621:AMM786625 AWH786621:AWI786625 BGD786621:BGE786625 BPZ786621:BQA786625 BZV786621:BZW786625 CJR786621:CJS786625 CTN786621:CTO786625 DDJ786621:DDK786625 DNF786621:DNG786625 DXB786621:DXC786625 EGX786621:EGY786625 EQT786621:EQU786625 FAP786621:FAQ786625 FKL786621:FKM786625 FUH786621:FUI786625 GED786621:GEE786625 GNZ786621:GOA786625 GXV786621:GXW786625 HHR786621:HHS786625 HRN786621:HRO786625 IBJ786621:IBK786625 ILF786621:ILG786625 IVB786621:IVC786625 JEX786621:JEY786625 JOT786621:JOU786625 JYP786621:JYQ786625 KIL786621:KIM786625 KSH786621:KSI786625 LCD786621:LCE786625 LLZ786621:LMA786625 LVV786621:LVW786625 MFR786621:MFS786625 MPN786621:MPO786625 MZJ786621:MZK786625 NJF786621:NJG786625 NTB786621:NTC786625 OCX786621:OCY786625 OMT786621:OMU786625 OWP786621:OWQ786625 PGL786621:PGM786625 PQH786621:PQI786625 QAD786621:QAE786625 QJZ786621:QKA786625 QTV786621:QTW786625 RDR786621:RDS786625 RNN786621:RNO786625 RXJ786621:RXK786625 SHF786621:SHG786625 SRB786621:SRC786625 TAX786621:TAY786625 TKT786621:TKU786625 TUP786621:TUQ786625 UEL786621:UEM786625 UOH786621:UOI786625 UYD786621:UYE786625 VHZ786621:VIA786625 VRV786621:VRW786625 WBR786621:WBS786625 WLN786621:WLO786625 WVJ786621:WVK786625 B852157:C852161 IX852157:IY852161 ST852157:SU852161 ACP852157:ACQ852161 AML852157:AMM852161 AWH852157:AWI852161 BGD852157:BGE852161 BPZ852157:BQA852161 BZV852157:BZW852161 CJR852157:CJS852161 CTN852157:CTO852161 DDJ852157:DDK852161 DNF852157:DNG852161 DXB852157:DXC852161 EGX852157:EGY852161 EQT852157:EQU852161 FAP852157:FAQ852161 FKL852157:FKM852161 FUH852157:FUI852161 GED852157:GEE852161 GNZ852157:GOA852161 GXV852157:GXW852161 HHR852157:HHS852161 HRN852157:HRO852161 IBJ852157:IBK852161 ILF852157:ILG852161 IVB852157:IVC852161 JEX852157:JEY852161 JOT852157:JOU852161 JYP852157:JYQ852161 KIL852157:KIM852161 KSH852157:KSI852161 LCD852157:LCE852161 LLZ852157:LMA852161 LVV852157:LVW852161 MFR852157:MFS852161 MPN852157:MPO852161 MZJ852157:MZK852161 NJF852157:NJG852161 NTB852157:NTC852161 OCX852157:OCY852161 OMT852157:OMU852161 OWP852157:OWQ852161 PGL852157:PGM852161 PQH852157:PQI852161 QAD852157:QAE852161 QJZ852157:QKA852161 QTV852157:QTW852161 RDR852157:RDS852161 RNN852157:RNO852161 RXJ852157:RXK852161 SHF852157:SHG852161 SRB852157:SRC852161 TAX852157:TAY852161 TKT852157:TKU852161 TUP852157:TUQ852161 UEL852157:UEM852161 UOH852157:UOI852161 UYD852157:UYE852161 VHZ852157:VIA852161 VRV852157:VRW852161 WBR852157:WBS852161 WLN852157:WLO852161 WVJ852157:WVK852161 B917693:C917697 IX917693:IY917697 ST917693:SU917697 ACP917693:ACQ917697 AML917693:AMM917697 AWH917693:AWI917697 BGD917693:BGE917697 BPZ917693:BQA917697 BZV917693:BZW917697 CJR917693:CJS917697 CTN917693:CTO917697 DDJ917693:DDK917697 DNF917693:DNG917697 DXB917693:DXC917697 EGX917693:EGY917697 EQT917693:EQU917697 FAP917693:FAQ917697 FKL917693:FKM917697 FUH917693:FUI917697 GED917693:GEE917697 GNZ917693:GOA917697 GXV917693:GXW917697 HHR917693:HHS917697 HRN917693:HRO917697 IBJ917693:IBK917697 ILF917693:ILG917697 IVB917693:IVC917697 JEX917693:JEY917697 JOT917693:JOU917697 JYP917693:JYQ917697 KIL917693:KIM917697 KSH917693:KSI917697 LCD917693:LCE917697 LLZ917693:LMA917697 LVV917693:LVW917697 MFR917693:MFS917697 MPN917693:MPO917697 MZJ917693:MZK917697 NJF917693:NJG917697 NTB917693:NTC917697 OCX917693:OCY917697 OMT917693:OMU917697 OWP917693:OWQ917697 PGL917693:PGM917697 PQH917693:PQI917697 QAD917693:QAE917697 QJZ917693:QKA917697 QTV917693:QTW917697 RDR917693:RDS917697 RNN917693:RNO917697 RXJ917693:RXK917697 SHF917693:SHG917697 SRB917693:SRC917697 TAX917693:TAY917697 TKT917693:TKU917697 TUP917693:TUQ917697 UEL917693:UEM917697 UOH917693:UOI917697 UYD917693:UYE917697 VHZ917693:VIA917697 VRV917693:VRW917697 WBR917693:WBS917697 WLN917693:WLO917697 WVJ917693:WVK917697 B983229:C983233 IX983229:IY983233 ST983229:SU983233 ACP983229:ACQ983233 AML983229:AMM983233 AWH983229:AWI983233 BGD983229:BGE983233 BPZ983229:BQA983233 BZV983229:BZW983233 CJR983229:CJS983233 CTN983229:CTO983233 DDJ983229:DDK983233 DNF983229:DNG983233 DXB983229:DXC983233 EGX983229:EGY983233 EQT983229:EQU983233 FAP983229:FAQ983233 FKL983229:FKM983233 FUH983229:FUI983233 GED983229:GEE983233 GNZ983229:GOA983233 GXV983229:GXW983233 HHR983229:HHS983233 HRN983229:HRO983233 IBJ983229:IBK983233 ILF983229:ILG983233 IVB983229:IVC983233 JEX983229:JEY983233 JOT983229:JOU983233 JYP983229:JYQ983233 KIL983229:KIM983233 KSH983229:KSI983233 LCD983229:LCE983233 LLZ983229:LMA983233 LVV983229:LVW983233 MFR983229:MFS983233 MPN983229:MPO983233 MZJ983229:MZK983233 NJF983229:NJG983233 NTB983229:NTC983233 OCX983229:OCY983233 OMT983229:OMU983233 OWP983229:OWQ983233 PGL983229:PGM983233 PQH983229:PQI983233 QAD983229:QAE983233 QJZ983229:QKA983233 QTV983229:QTW983233 RDR983229:RDS983233 RNN983229:RNO983233 RXJ983229:RXK983233 SHF983229:SHG983233 SRB983229:SRC983233 TAX983229:TAY983233 TKT983229:TKU983233 TUP983229:TUQ983233 UEL983229:UEM983233 UOH983229:UOI983233 UYD983229:UYE983233 VHZ983229:VIA983233 VRV983229:VRW983233 WBR983229:WBS983233 WLN983229:WLO983233 WVJ983229:WVK983233" xr:uid="{00000000-0002-0000-0000-000000000000}">
      <formula1>#REF!</formula1>
    </dataValidation>
    <dataValidation type="list" allowBlank="1" showInputMessage="1" showErrorMessage="1" sqref="D127:D132" xr:uid="{00000000-0002-0000-0000-000001000000}">
      <formula1>Tipo_pozo</formula1>
    </dataValidation>
    <dataValidation type="list" allowBlank="1" showInputMessage="1" showErrorMessage="1" sqref="F127:F132" xr:uid="{00000000-0002-0000-0000-000002000000}">
      <formula1>Estado_pozo</formula1>
    </dataValidation>
    <dataValidation type="list" allowBlank="1" showInputMessage="1" showErrorMessage="1" sqref="F161:F172" xr:uid="{00000000-0002-0000-0000-000003000000}">
      <formula1>Estado_RIE</formula1>
    </dataValidation>
    <dataValidation type="list" allowBlank="1" showInputMessage="1" showErrorMessage="1" sqref="G127:G132" xr:uid="{00000000-0002-0000-0000-000004000000}">
      <formula1>Sistema_Levantamiento</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70"/>
  <sheetViews>
    <sheetView topLeftCell="B1" zoomScale="90" zoomScaleNormal="90" workbookViewId="0">
      <selection activeCell="C9" sqref="C9:I9"/>
    </sheetView>
  </sheetViews>
  <sheetFormatPr baseColWidth="10" defaultColWidth="11.42578125" defaultRowHeight="12.75" x14ac:dyDescent="0.2"/>
  <cols>
    <col min="1" max="1" width="5.7109375" style="73" customWidth="1"/>
    <col min="2" max="9" width="20.7109375" style="73" customWidth="1"/>
    <col min="10" max="10" width="22" style="73" customWidth="1"/>
    <col min="11" max="11" width="40.7109375" style="73" customWidth="1"/>
    <col min="12" max="12" width="22" style="139" customWidth="1"/>
    <col min="13" max="13" width="22" style="73" customWidth="1"/>
    <col min="14" max="16384" width="11.42578125" style="73"/>
  </cols>
  <sheetData>
    <row r="1" spans="1:17" s="65" customFormat="1" x14ac:dyDescent="0.2">
      <c r="L1" s="66"/>
    </row>
    <row r="2" spans="1:17" s="140" customFormat="1" ht="12.75" customHeight="1" x14ac:dyDescent="0.2">
      <c r="B2" s="250" t="s">
        <v>423</v>
      </c>
      <c r="C2" s="250"/>
      <c r="D2" s="250"/>
      <c r="E2" s="250"/>
      <c r="F2" s="250"/>
      <c r="G2" s="250"/>
      <c r="H2" s="250"/>
      <c r="I2" s="250"/>
      <c r="J2" s="250"/>
      <c r="K2" s="250"/>
      <c r="L2" s="141"/>
    </row>
    <row r="3" spans="1:17" s="140" customFormat="1" ht="14.25" customHeight="1" x14ac:dyDescent="0.2">
      <c r="B3" s="250"/>
      <c r="C3" s="250"/>
      <c r="D3" s="250"/>
      <c r="E3" s="250"/>
      <c r="F3" s="250"/>
      <c r="G3" s="250"/>
      <c r="H3" s="250"/>
      <c r="I3" s="250"/>
      <c r="J3" s="250"/>
      <c r="K3" s="250"/>
      <c r="L3" s="141"/>
    </row>
    <row r="4" spans="1:17" s="65" customFormat="1" x14ac:dyDescent="0.2">
      <c r="L4" s="66"/>
    </row>
    <row r="5" spans="1:17" s="65" customFormat="1" ht="60" customHeight="1" x14ac:dyDescent="0.2">
      <c r="B5" s="67" t="s">
        <v>14</v>
      </c>
      <c r="C5" s="68"/>
      <c r="D5" s="69"/>
      <c r="E5" s="67" t="s">
        <v>11</v>
      </c>
      <c r="F5" s="68"/>
      <c r="H5" s="67" t="s">
        <v>13</v>
      </c>
      <c r="I5" s="70"/>
      <c r="J5" s="69"/>
      <c r="K5" s="69"/>
      <c r="L5" s="66"/>
    </row>
    <row r="6" spans="1:17" s="65" customFormat="1" x14ac:dyDescent="0.2">
      <c r="L6" s="66"/>
    </row>
    <row r="7" spans="1:17" s="65" customFormat="1" ht="30.2" customHeight="1" x14ac:dyDescent="0.2">
      <c r="B7" s="247" t="s">
        <v>394</v>
      </c>
      <c r="C7" s="247"/>
      <c r="D7" s="247"/>
      <c r="E7" s="247"/>
      <c r="F7" s="247"/>
      <c r="G7" s="247"/>
      <c r="H7" s="247"/>
      <c r="I7" s="247"/>
      <c r="J7" s="247"/>
      <c r="K7" s="247"/>
      <c r="L7" s="66"/>
    </row>
    <row r="8" spans="1:17" x14ac:dyDescent="0.2">
      <c r="A8" s="71"/>
      <c r="B8" s="71"/>
      <c r="C8" s="71"/>
      <c r="D8" s="71"/>
      <c r="E8" s="71"/>
      <c r="F8" s="71"/>
      <c r="G8" s="71"/>
      <c r="H8" s="71"/>
      <c r="I8" s="71"/>
      <c r="J8" s="71"/>
      <c r="K8" s="71"/>
      <c r="L8" s="72"/>
      <c r="M8" s="71"/>
      <c r="N8" s="71"/>
      <c r="O8" s="71"/>
      <c r="P8" s="71"/>
      <c r="Q8" s="71"/>
    </row>
    <row r="9" spans="1:17" ht="45" customHeight="1" x14ac:dyDescent="0.2">
      <c r="A9" s="71"/>
      <c r="B9" s="297" t="s">
        <v>247</v>
      </c>
      <c r="C9" s="293" t="s">
        <v>395</v>
      </c>
      <c r="D9" s="293"/>
      <c r="E9" s="293"/>
      <c r="F9" s="293"/>
      <c r="G9" s="293"/>
      <c r="H9" s="293"/>
      <c r="I9" s="294"/>
      <c r="J9" s="71"/>
      <c r="K9" s="71"/>
      <c r="L9" s="72"/>
      <c r="M9" s="71"/>
      <c r="N9" s="71"/>
      <c r="O9" s="71"/>
    </row>
    <row r="10" spans="1:17" ht="45" customHeight="1" x14ac:dyDescent="0.2">
      <c r="A10" s="71"/>
      <c r="B10" s="298"/>
      <c r="C10" s="295" t="s">
        <v>300</v>
      </c>
      <c r="D10" s="295"/>
      <c r="E10" s="295"/>
      <c r="F10" s="295"/>
      <c r="G10" s="295"/>
      <c r="H10" s="295"/>
      <c r="I10" s="296"/>
      <c r="J10" s="71"/>
      <c r="K10" s="71"/>
      <c r="L10" s="72"/>
      <c r="M10" s="71"/>
      <c r="N10" s="71"/>
      <c r="O10" s="71"/>
    </row>
    <row r="11" spans="1:17" x14ac:dyDescent="0.2">
      <c r="A11" s="71"/>
      <c r="B11" s="72"/>
      <c r="C11" s="72"/>
      <c r="D11" s="72"/>
      <c r="E11" s="72"/>
      <c r="F11" s="72"/>
      <c r="G11" s="72"/>
      <c r="H11" s="72"/>
      <c r="I11" s="72"/>
      <c r="J11" s="72"/>
      <c r="K11" s="72"/>
      <c r="L11" s="72"/>
      <c r="M11" s="71"/>
      <c r="N11" s="71"/>
      <c r="O11" s="71"/>
      <c r="P11" s="71"/>
      <c r="Q11" s="71"/>
    </row>
    <row r="12" spans="1:17" ht="30.2" customHeight="1" x14ac:dyDescent="0.2">
      <c r="A12" s="71"/>
      <c r="B12" s="248" t="s">
        <v>301</v>
      </c>
      <c r="C12" s="248"/>
      <c r="D12" s="248"/>
      <c r="E12" s="248"/>
      <c r="F12" s="248"/>
      <c r="G12" s="248"/>
      <c r="H12" s="248"/>
      <c r="I12" s="248"/>
      <c r="J12" s="248"/>
      <c r="K12" s="248"/>
      <c r="L12" s="72"/>
      <c r="M12" s="71"/>
      <c r="N12" s="71"/>
      <c r="O12" s="71"/>
      <c r="P12" s="71"/>
      <c r="Q12" s="71"/>
    </row>
    <row r="13" spans="1:17" ht="15" customHeight="1" x14ac:dyDescent="0.2">
      <c r="A13" s="71"/>
      <c r="B13" s="72" t="s">
        <v>248</v>
      </c>
      <c r="C13" s="74"/>
      <c r="D13" s="75"/>
      <c r="E13" s="76"/>
      <c r="F13" s="76"/>
      <c r="G13" s="76"/>
      <c r="H13" s="76"/>
      <c r="I13" s="76"/>
      <c r="J13" s="71"/>
      <c r="K13" s="71"/>
      <c r="L13" s="72"/>
      <c r="M13" s="71"/>
      <c r="N13" s="71"/>
      <c r="O13" s="71"/>
      <c r="P13" s="71"/>
      <c r="Q13" s="71"/>
    </row>
    <row r="14" spans="1:17" ht="15" customHeight="1" x14ac:dyDescent="0.2">
      <c r="A14" s="71"/>
      <c r="B14" s="72"/>
      <c r="C14" s="72"/>
      <c r="D14" s="72"/>
      <c r="E14" s="72"/>
      <c r="F14" s="72"/>
      <c r="G14" s="72"/>
      <c r="H14" s="72"/>
      <c r="I14" s="72"/>
      <c r="J14" s="72"/>
      <c r="K14" s="72"/>
      <c r="L14" s="72"/>
      <c r="M14" s="71"/>
      <c r="N14" s="71"/>
      <c r="O14" s="71"/>
      <c r="P14" s="71"/>
      <c r="Q14" s="71"/>
    </row>
    <row r="15" spans="1:17" ht="60.75" customHeight="1" x14ac:dyDescent="0.2">
      <c r="A15" s="71"/>
      <c r="B15" s="77" t="s">
        <v>168</v>
      </c>
      <c r="C15" s="77" t="s">
        <v>169</v>
      </c>
      <c r="D15" s="77" t="s">
        <v>170</v>
      </c>
      <c r="E15" s="77" t="s">
        <v>392</v>
      </c>
      <c r="F15" s="77" t="s">
        <v>393</v>
      </c>
      <c r="G15" s="77" t="s">
        <v>171</v>
      </c>
      <c r="H15" s="77" t="s">
        <v>172</v>
      </c>
      <c r="I15" s="77" t="s">
        <v>249</v>
      </c>
      <c r="J15" s="71"/>
      <c r="K15" s="71"/>
      <c r="L15" s="72"/>
      <c r="M15" s="71"/>
      <c r="N15" s="71"/>
      <c r="O15" s="71"/>
      <c r="P15" s="71"/>
      <c r="Q15" s="71"/>
    </row>
    <row r="16" spans="1:17" ht="15" customHeight="1" x14ac:dyDescent="0.2">
      <c r="A16" s="71"/>
      <c r="B16" s="78"/>
      <c r="C16" s="79"/>
      <c r="D16" s="79"/>
      <c r="E16" s="80"/>
      <c r="F16" s="80"/>
      <c r="G16" s="81">
        <f>E16+F16</f>
        <v>0</v>
      </c>
      <c r="H16" s="82" t="e">
        <f>G16/$G$27</f>
        <v>#DIV/0!</v>
      </c>
      <c r="I16" s="83" t="e">
        <f t="shared" ref="I16:I26" si="0">H16*$J$142</f>
        <v>#DIV/0!</v>
      </c>
      <c r="J16" s="71"/>
      <c r="K16" s="71"/>
      <c r="L16" s="72"/>
      <c r="M16" s="71"/>
      <c r="N16" s="71"/>
      <c r="O16" s="71"/>
      <c r="P16" s="71"/>
      <c r="Q16" s="71"/>
    </row>
    <row r="17" spans="1:17" ht="15" customHeight="1" x14ac:dyDescent="0.2">
      <c r="A17" s="71"/>
      <c r="B17" s="78"/>
      <c r="C17" s="79"/>
      <c r="D17" s="79"/>
      <c r="E17" s="80"/>
      <c r="F17" s="80"/>
      <c r="G17" s="81">
        <f t="shared" ref="G17:G26" si="1">E17+F17</f>
        <v>0</v>
      </c>
      <c r="H17" s="82" t="e">
        <f t="shared" ref="H17:H26" si="2">G17/$G$27</f>
        <v>#DIV/0!</v>
      </c>
      <c r="I17" s="83" t="e">
        <f t="shared" si="0"/>
        <v>#DIV/0!</v>
      </c>
      <c r="J17" s="71"/>
      <c r="K17" s="71"/>
      <c r="L17" s="72"/>
      <c r="M17" s="71"/>
      <c r="N17" s="71"/>
      <c r="O17" s="71"/>
      <c r="P17" s="71"/>
      <c r="Q17" s="71"/>
    </row>
    <row r="18" spans="1:17" ht="15" customHeight="1" x14ac:dyDescent="0.2">
      <c r="A18" s="71"/>
      <c r="B18" s="78"/>
      <c r="C18" s="79"/>
      <c r="D18" s="79"/>
      <c r="E18" s="80"/>
      <c r="F18" s="80"/>
      <c r="G18" s="81">
        <f t="shared" si="1"/>
        <v>0</v>
      </c>
      <c r="H18" s="82" t="e">
        <f t="shared" si="2"/>
        <v>#DIV/0!</v>
      </c>
      <c r="I18" s="83" t="e">
        <f t="shared" si="0"/>
        <v>#DIV/0!</v>
      </c>
      <c r="J18" s="71"/>
      <c r="K18" s="71"/>
      <c r="L18" s="72"/>
      <c r="M18" s="71"/>
      <c r="N18" s="71"/>
      <c r="O18" s="71"/>
      <c r="P18" s="71"/>
      <c r="Q18" s="71"/>
    </row>
    <row r="19" spans="1:17" ht="15" customHeight="1" x14ac:dyDescent="0.2">
      <c r="A19" s="71"/>
      <c r="B19" s="78"/>
      <c r="C19" s="79"/>
      <c r="D19" s="79"/>
      <c r="E19" s="80"/>
      <c r="F19" s="80"/>
      <c r="G19" s="81">
        <f t="shared" si="1"/>
        <v>0</v>
      </c>
      <c r="H19" s="82" t="e">
        <f t="shared" si="2"/>
        <v>#DIV/0!</v>
      </c>
      <c r="I19" s="83" t="e">
        <f t="shared" si="0"/>
        <v>#DIV/0!</v>
      </c>
      <c r="J19" s="71"/>
      <c r="K19" s="71"/>
      <c r="L19" s="72"/>
      <c r="M19" s="71"/>
      <c r="N19" s="71"/>
      <c r="O19" s="71"/>
      <c r="P19" s="71"/>
      <c r="Q19" s="71"/>
    </row>
    <row r="20" spans="1:17" ht="15" customHeight="1" x14ac:dyDescent="0.2">
      <c r="A20" s="71"/>
      <c r="B20" s="78"/>
      <c r="C20" s="79"/>
      <c r="D20" s="79"/>
      <c r="E20" s="80"/>
      <c r="F20" s="80"/>
      <c r="G20" s="81">
        <f t="shared" si="1"/>
        <v>0</v>
      </c>
      <c r="H20" s="82" t="e">
        <f t="shared" si="2"/>
        <v>#DIV/0!</v>
      </c>
      <c r="I20" s="83" t="e">
        <f t="shared" si="0"/>
        <v>#DIV/0!</v>
      </c>
      <c r="J20" s="71"/>
      <c r="K20" s="71"/>
      <c r="L20" s="72"/>
      <c r="M20" s="71"/>
      <c r="N20" s="71"/>
      <c r="O20" s="71"/>
      <c r="P20" s="71"/>
      <c r="Q20" s="71"/>
    </row>
    <row r="21" spans="1:17" ht="15" customHeight="1" x14ac:dyDescent="0.2">
      <c r="A21" s="71"/>
      <c r="B21" s="78"/>
      <c r="C21" s="79"/>
      <c r="D21" s="79"/>
      <c r="E21" s="80"/>
      <c r="F21" s="80"/>
      <c r="G21" s="81">
        <f t="shared" si="1"/>
        <v>0</v>
      </c>
      <c r="H21" s="82" t="e">
        <f t="shared" si="2"/>
        <v>#DIV/0!</v>
      </c>
      <c r="I21" s="83" t="e">
        <f t="shared" si="0"/>
        <v>#DIV/0!</v>
      </c>
      <c r="J21" s="71"/>
      <c r="K21" s="71"/>
      <c r="L21" s="72"/>
      <c r="M21" s="71"/>
      <c r="N21" s="71"/>
      <c r="O21" s="71"/>
      <c r="P21" s="71"/>
      <c r="Q21" s="71"/>
    </row>
    <row r="22" spans="1:17" ht="15" customHeight="1" x14ac:dyDescent="0.2">
      <c r="A22" s="71"/>
      <c r="B22" s="78"/>
      <c r="C22" s="79"/>
      <c r="D22" s="79"/>
      <c r="E22" s="80"/>
      <c r="F22" s="80"/>
      <c r="G22" s="81">
        <f t="shared" si="1"/>
        <v>0</v>
      </c>
      <c r="H22" s="82" t="e">
        <f t="shared" si="2"/>
        <v>#DIV/0!</v>
      </c>
      <c r="I22" s="83" t="e">
        <f t="shared" si="0"/>
        <v>#DIV/0!</v>
      </c>
      <c r="J22" s="71"/>
      <c r="K22" s="71"/>
      <c r="L22" s="72"/>
      <c r="M22" s="71"/>
      <c r="N22" s="71"/>
      <c r="O22" s="71"/>
      <c r="P22" s="71"/>
      <c r="Q22" s="71"/>
    </row>
    <row r="23" spans="1:17" ht="15" customHeight="1" x14ac:dyDescent="0.2">
      <c r="A23" s="71"/>
      <c r="B23" s="78"/>
      <c r="C23" s="79"/>
      <c r="D23" s="79"/>
      <c r="E23" s="80"/>
      <c r="F23" s="80"/>
      <c r="G23" s="81">
        <f t="shared" si="1"/>
        <v>0</v>
      </c>
      <c r="H23" s="82" t="e">
        <f t="shared" si="2"/>
        <v>#DIV/0!</v>
      </c>
      <c r="I23" s="83" t="e">
        <f t="shared" si="0"/>
        <v>#DIV/0!</v>
      </c>
      <c r="J23" s="71"/>
      <c r="K23" s="71"/>
      <c r="L23" s="72"/>
      <c r="M23" s="71"/>
      <c r="N23" s="71"/>
      <c r="O23" s="71"/>
      <c r="P23" s="71"/>
      <c r="Q23" s="71"/>
    </row>
    <row r="24" spans="1:17" ht="15" customHeight="1" x14ac:dyDescent="0.2">
      <c r="A24" s="71"/>
      <c r="B24" s="78"/>
      <c r="C24" s="79"/>
      <c r="D24" s="79"/>
      <c r="E24" s="80"/>
      <c r="F24" s="80"/>
      <c r="G24" s="81">
        <f t="shared" si="1"/>
        <v>0</v>
      </c>
      <c r="H24" s="82" t="e">
        <f t="shared" si="2"/>
        <v>#DIV/0!</v>
      </c>
      <c r="I24" s="83" t="e">
        <f t="shared" si="0"/>
        <v>#DIV/0!</v>
      </c>
      <c r="J24" s="71"/>
      <c r="K24" s="71"/>
      <c r="L24" s="72"/>
      <c r="M24" s="71"/>
      <c r="N24" s="71"/>
      <c r="O24" s="71"/>
      <c r="P24" s="71"/>
      <c r="Q24" s="71"/>
    </row>
    <row r="25" spans="1:17" ht="15" customHeight="1" x14ac:dyDescent="0.2">
      <c r="A25" s="71"/>
      <c r="B25" s="78"/>
      <c r="C25" s="79"/>
      <c r="D25" s="79"/>
      <c r="E25" s="80"/>
      <c r="F25" s="80"/>
      <c r="G25" s="81">
        <f t="shared" si="1"/>
        <v>0</v>
      </c>
      <c r="H25" s="82" t="e">
        <f t="shared" si="2"/>
        <v>#DIV/0!</v>
      </c>
      <c r="I25" s="83" t="e">
        <f t="shared" si="0"/>
        <v>#DIV/0!</v>
      </c>
      <c r="J25" s="71"/>
      <c r="K25" s="71"/>
      <c r="L25" s="72"/>
      <c r="M25" s="71"/>
      <c r="N25" s="71"/>
      <c r="O25" s="71"/>
      <c r="P25" s="71"/>
      <c r="Q25" s="71"/>
    </row>
    <row r="26" spans="1:17" ht="15" customHeight="1" x14ac:dyDescent="0.2">
      <c r="A26" s="71"/>
      <c r="B26" s="78"/>
      <c r="C26" s="79"/>
      <c r="D26" s="79"/>
      <c r="E26" s="80"/>
      <c r="F26" s="80"/>
      <c r="G26" s="81">
        <f t="shared" si="1"/>
        <v>0</v>
      </c>
      <c r="H26" s="82" t="e">
        <f t="shared" si="2"/>
        <v>#DIV/0!</v>
      </c>
      <c r="I26" s="83" t="e">
        <f t="shared" si="0"/>
        <v>#DIV/0!</v>
      </c>
      <c r="J26" s="71"/>
      <c r="K26" s="71"/>
      <c r="L26" s="72"/>
      <c r="M26" s="71"/>
      <c r="N26" s="71"/>
      <c r="O26" s="71"/>
      <c r="P26" s="71"/>
      <c r="Q26" s="71"/>
    </row>
    <row r="27" spans="1:17" ht="15" customHeight="1" x14ac:dyDescent="0.2">
      <c r="A27" s="71"/>
      <c r="B27" s="305" t="s">
        <v>3</v>
      </c>
      <c r="C27" s="306"/>
      <c r="D27" s="307"/>
      <c r="E27" s="84">
        <f>SUM(E16:E26)</f>
        <v>0</v>
      </c>
      <c r="F27" s="84">
        <f>SUM(F16:F26)</f>
        <v>0</v>
      </c>
      <c r="G27" s="85">
        <f>SUM(G16:G26)</f>
        <v>0</v>
      </c>
      <c r="H27" s="86" t="e">
        <f>SUM(H16:H26)</f>
        <v>#DIV/0!</v>
      </c>
      <c r="I27" s="87" t="e">
        <f>SUM(I16:I26)</f>
        <v>#DIV/0!</v>
      </c>
      <c r="J27" s="71"/>
      <c r="K27" s="71"/>
      <c r="L27" s="72"/>
      <c r="M27" s="71"/>
      <c r="N27" s="71"/>
      <c r="O27" s="71"/>
      <c r="P27" s="71"/>
      <c r="Q27" s="71"/>
    </row>
    <row r="28" spans="1:17" ht="15" customHeight="1" x14ac:dyDescent="0.2">
      <c r="A28" s="71"/>
      <c r="B28" s="301" t="s">
        <v>379</v>
      </c>
      <c r="C28" s="301"/>
      <c r="D28" s="301"/>
      <c r="E28" s="301"/>
      <c r="F28" s="301"/>
      <c r="G28" s="301"/>
      <c r="H28" s="301"/>
      <c r="I28" s="301"/>
      <c r="J28" s="71"/>
      <c r="K28" s="71"/>
      <c r="L28" s="72"/>
      <c r="M28" s="71"/>
      <c r="N28" s="71"/>
      <c r="O28" s="71"/>
      <c r="P28" s="71"/>
      <c r="Q28" s="71"/>
    </row>
    <row r="29" spans="1:17" ht="15" customHeight="1" x14ac:dyDescent="0.2">
      <c r="A29" s="71"/>
      <c r="B29" s="88"/>
      <c r="C29" s="89"/>
      <c r="D29" s="71"/>
      <c r="E29" s="71"/>
      <c r="F29" s="71"/>
      <c r="G29" s="71"/>
      <c r="H29" s="71"/>
      <c r="I29" s="71"/>
      <c r="J29" s="71"/>
      <c r="K29" s="71"/>
      <c r="L29" s="72"/>
      <c r="M29" s="71"/>
      <c r="N29" s="71"/>
      <c r="O29" s="71"/>
      <c r="P29" s="71"/>
      <c r="Q29" s="71"/>
    </row>
    <row r="30" spans="1:17" ht="30.2" customHeight="1" x14ac:dyDescent="0.2">
      <c r="A30" s="71"/>
      <c r="B30" s="248" t="s">
        <v>302</v>
      </c>
      <c r="C30" s="248"/>
      <c r="D30" s="248"/>
      <c r="E30" s="248"/>
      <c r="F30" s="248"/>
      <c r="G30" s="248"/>
      <c r="H30" s="248"/>
      <c r="I30" s="248"/>
      <c r="J30" s="248"/>
      <c r="K30" s="248"/>
      <c r="L30" s="72"/>
      <c r="M30" s="71"/>
      <c r="N30" s="71"/>
      <c r="O30" s="71"/>
      <c r="P30" s="71"/>
      <c r="Q30" s="71"/>
    </row>
    <row r="31" spans="1:17" ht="15" customHeight="1" x14ac:dyDescent="0.2">
      <c r="A31" s="71"/>
      <c r="B31" s="90"/>
      <c r="C31" s="91"/>
      <c r="D31" s="91"/>
      <c r="E31" s="91"/>
      <c r="F31" s="91"/>
      <c r="G31" s="91"/>
      <c r="H31" s="91"/>
      <c r="I31" s="91"/>
      <c r="J31" s="71"/>
      <c r="K31" s="71"/>
      <c r="L31" s="72"/>
      <c r="M31" s="71"/>
      <c r="N31" s="71"/>
      <c r="O31" s="71"/>
      <c r="P31" s="71"/>
      <c r="Q31" s="71"/>
    </row>
    <row r="32" spans="1:17" ht="15" customHeight="1" x14ac:dyDescent="0.2">
      <c r="A32" s="71"/>
      <c r="B32" s="302" t="s">
        <v>168</v>
      </c>
      <c r="C32" s="302"/>
      <c r="D32" s="302"/>
      <c r="E32" s="91"/>
      <c r="F32" s="91"/>
      <c r="G32" s="91"/>
      <c r="H32" s="91"/>
      <c r="I32" s="91"/>
      <c r="J32" s="71"/>
      <c r="K32" s="71"/>
      <c r="L32" s="72"/>
      <c r="M32" s="71"/>
      <c r="N32" s="71"/>
      <c r="O32" s="71"/>
      <c r="P32" s="71"/>
      <c r="Q32" s="71"/>
    </row>
    <row r="33" spans="1:17" ht="15" customHeight="1" x14ac:dyDescent="0.2">
      <c r="A33" s="71"/>
      <c r="B33" s="303" t="s">
        <v>250</v>
      </c>
      <c r="C33" s="303"/>
      <c r="D33" s="303"/>
      <c r="E33" s="91"/>
      <c r="F33" s="91"/>
      <c r="G33" s="91"/>
      <c r="H33" s="91"/>
      <c r="I33" s="91"/>
      <c r="J33" s="71"/>
      <c r="K33" s="71"/>
      <c r="L33" s="72"/>
      <c r="M33" s="71"/>
      <c r="N33" s="71"/>
      <c r="O33" s="71"/>
      <c r="P33" s="71"/>
      <c r="Q33" s="71"/>
    </row>
    <row r="34" spans="1:17" ht="15" customHeight="1" x14ac:dyDescent="0.2">
      <c r="A34" s="71"/>
      <c r="B34" s="304">
        <f>B16</f>
        <v>0</v>
      </c>
      <c r="C34" s="304"/>
      <c r="D34" s="304"/>
      <c r="E34" s="91"/>
      <c r="F34" s="91"/>
      <c r="G34" s="91"/>
      <c r="H34" s="91"/>
      <c r="I34" s="91"/>
      <c r="J34" s="71"/>
      <c r="K34" s="71"/>
      <c r="L34" s="72"/>
      <c r="M34" s="71"/>
      <c r="N34" s="71"/>
      <c r="O34" s="71"/>
      <c r="P34" s="71"/>
      <c r="Q34" s="71"/>
    </row>
    <row r="35" spans="1:17" ht="15" customHeight="1" x14ac:dyDescent="0.2">
      <c r="A35" s="71"/>
      <c r="B35" s="90"/>
      <c r="C35" s="91"/>
      <c r="D35" s="91"/>
      <c r="E35" s="91"/>
      <c r="F35" s="91"/>
      <c r="G35" s="91"/>
      <c r="H35" s="91"/>
      <c r="I35" s="91"/>
      <c r="J35" s="71"/>
      <c r="K35" s="71"/>
      <c r="L35" s="72"/>
      <c r="M35" s="71"/>
      <c r="N35" s="71"/>
      <c r="O35" s="71"/>
      <c r="P35" s="71"/>
      <c r="Q35" s="71"/>
    </row>
    <row r="36" spans="1:17" ht="15" customHeight="1" x14ac:dyDescent="0.2">
      <c r="A36" s="71"/>
      <c r="B36" s="299" t="s">
        <v>38</v>
      </c>
      <c r="C36" s="299"/>
      <c r="D36" s="299"/>
      <c r="E36" s="299"/>
      <c r="F36" s="299"/>
      <c r="G36" s="218" t="s">
        <v>24</v>
      </c>
      <c r="H36" s="218" t="s">
        <v>9</v>
      </c>
      <c r="I36" s="91"/>
      <c r="J36" s="71"/>
      <c r="K36" s="71"/>
      <c r="L36" s="72"/>
      <c r="M36" s="71"/>
      <c r="N36" s="71"/>
      <c r="O36" s="71"/>
      <c r="P36" s="71"/>
      <c r="Q36" s="71"/>
    </row>
    <row r="37" spans="1:17" ht="15" customHeight="1" x14ac:dyDescent="0.2">
      <c r="A37" s="71"/>
      <c r="B37" s="300" t="s">
        <v>174</v>
      </c>
      <c r="C37" s="300"/>
      <c r="D37" s="300"/>
      <c r="E37" s="300"/>
      <c r="F37" s="300"/>
      <c r="G37" s="93" t="s">
        <v>42</v>
      </c>
      <c r="H37" s="94"/>
      <c r="I37" s="71"/>
      <c r="J37" s="71"/>
      <c r="K37" s="71"/>
      <c r="L37" s="72"/>
      <c r="M37" s="71"/>
      <c r="N37" s="71"/>
      <c r="O37" s="71"/>
      <c r="P37" s="71"/>
      <c r="Q37" s="71"/>
    </row>
    <row r="38" spans="1:17" ht="15" customHeight="1" x14ac:dyDescent="0.2">
      <c r="A38" s="71"/>
      <c r="B38" s="300" t="s">
        <v>175</v>
      </c>
      <c r="C38" s="300"/>
      <c r="D38" s="300"/>
      <c r="E38" s="300"/>
      <c r="F38" s="300"/>
      <c r="G38" s="93" t="s">
        <v>44</v>
      </c>
      <c r="H38" s="94"/>
      <c r="I38" s="71"/>
      <c r="J38" s="71"/>
      <c r="K38" s="71"/>
      <c r="L38" s="72"/>
      <c r="M38" s="71"/>
      <c r="N38" s="71"/>
      <c r="O38" s="71"/>
      <c r="P38" s="71"/>
      <c r="Q38" s="71"/>
    </row>
    <row r="39" spans="1:17" ht="15" customHeight="1" x14ac:dyDescent="0.2">
      <c r="A39" s="71"/>
      <c r="B39" s="300" t="s">
        <v>45</v>
      </c>
      <c r="C39" s="300"/>
      <c r="D39" s="300"/>
      <c r="E39" s="300"/>
      <c r="F39" s="300"/>
      <c r="G39" s="93" t="s">
        <v>40</v>
      </c>
      <c r="H39" s="94"/>
      <c r="I39" s="71"/>
      <c r="J39" s="71"/>
      <c r="K39" s="71"/>
      <c r="L39" s="72"/>
      <c r="M39" s="71"/>
      <c r="N39" s="71"/>
      <c r="O39" s="71"/>
      <c r="P39" s="71"/>
      <c r="Q39" s="71"/>
    </row>
    <row r="40" spans="1:17" ht="15" customHeight="1" x14ac:dyDescent="0.2">
      <c r="A40" s="71"/>
      <c r="B40" s="300" t="s">
        <v>46</v>
      </c>
      <c r="C40" s="300"/>
      <c r="D40" s="300"/>
      <c r="E40" s="300"/>
      <c r="F40" s="300"/>
      <c r="G40" s="93" t="s">
        <v>47</v>
      </c>
      <c r="H40" s="94"/>
      <c r="I40" s="71"/>
      <c r="J40" s="71"/>
      <c r="K40" s="71"/>
      <c r="L40" s="72"/>
      <c r="M40" s="71"/>
      <c r="N40" s="71"/>
      <c r="O40" s="71"/>
      <c r="P40" s="71"/>
      <c r="Q40" s="71"/>
    </row>
    <row r="41" spans="1:17" ht="15" customHeight="1" x14ac:dyDescent="0.2">
      <c r="A41" s="71"/>
      <c r="B41" s="300" t="s">
        <v>48</v>
      </c>
      <c r="C41" s="300"/>
      <c r="D41" s="300"/>
      <c r="E41" s="300"/>
      <c r="F41" s="300"/>
      <c r="G41" s="93" t="s">
        <v>49</v>
      </c>
      <c r="H41" s="94"/>
      <c r="I41" s="71"/>
      <c r="J41" s="71"/>
      <c r="K41" s="71"/>
      <c r="L41" s="72"/>
      <c r="M41" s="71"/>
      <c r="N41" s="71"/>
      <c r="O41" s="71"/>
      <c r="P41" s="71"/>
      <c r="Q41" s="71"/>
    </row>
    <row r="42" spans="1:17" ht="15" customHeight="1" x14ac:dyDescent="0.2">
      <c r="A42" s="71"/>
      <c r="B42" s="300" t="s">
        <v>51</v>
      </c>
      <c r="C42" s="300"/>
      <c r="D42" s="300"/>
      <c r="E42" s="300"/>
      <c r="F42" s="300"/>
      <c r="G42" s="93" t="s">
        <v>49</v>
      </c>
      <c r="H42" s="94"/>
      <c r="I42" s="71"/>
      <c r="J42" s="71"/>
      <c r="K42" s="71"/>
      <c r="L42" s="72"/>
      <c r="M42" s="71"/>
      <c r="N42" s="71"/>
      <c r="O42" s="71"/>
      <c r="P42" s="71"/>
      <c r="Q42" s="71"/>
    </row>
    <row r="43" spans="1:17" ht="15" customHeight="1" x14ac:dyDescent="0.2">
      <c r="A43" s="71"/>
      <c r="B43" s="300" t="s">
        <v>52</v>
      </c>
      <c r="C43" s="300"/>
      <c r="D43" s="300"/>
      <c r="E43" s="300"/>
      <c r="F43" s="300"/>
      <c r="G43" s="93" t="s">
        <v>49</v>
      </c>
      <c r="H43" s="94"/>
      <c r="I43" s="71"/>
      <c r="J43" s="71"/>
      <c r="K43" s="71"/>
      <c r="L43" s="72"/>
      <c r="M43" s="71"/>
      <c r="N43" s="71"/>
      <c r="O43" s="71"/>
      <c r="P43" s="71"/>
      <c r="Q43" s="71"/>
    </row>
    <row r="44" spans="1:17" ht="15" customHeight="1" x14ac:dyDescent="0.2">
      <c r="A44" s="71"/>
      <c r="B44" s="300" t="s">
        <v>176</v>
      </c>
      <c r="C44" s="300"/>
      <c r="D44" s="300"/>
      <c r="E44" s="300"/>
      <c r="F44" s="300"/>
      <c r="G44" s="93" t="s">
        <v>49</v>
      </c>
      <c r="H44" s="94"/>
      <c r="I44" s="71"/>
      <c r="J44" s="71"/>
      <c r="K44" s="71"/>
      <c r="L44" s="72"/>
      <c r="M44" s="71"/>
      <c r="N44" s="71"/>
      <c r="O44" s="71"/>
      <c r="P44" s="71"/>
      <c r="Q44" s="71"/>
    </row>
    <row r="45" spans="1:17" ht="15" customHeight="1" x14ac:dyDescent="0.2">
      <c r="A45" s="71"/>
      <c r="B45" s="300" t="s">
        <v>57</v>
      </c>
      <c r="C45" s="300"/>
      <c r="D45" s="300"/>
      <c r="E45" s="300"/>
      <c r="F45" s="300"/>
      <c r="G45" s="93" t="s">
        <v>47</v>
      </c>
      <c r="H45" s="94"/>
      <c r="I45" s="71"/>
      <c r="J45" s="71"/>
      <c r="K45" s="71"/>
      <c r="L45" s="72"/>
      <c r="M45" s="71"/>
      <c r="N45" s="71"/>
      <c r="O45" s="71"/>
      <c r="P45" s="71"/>
      <c r="Q45" s="71"/>
    </row>
    <row r="46" spans="1:17" ht="15" customHeight="1" x14ac:dyDescent="0.2">
      <c r="A46" s="71"/>
      <c r="B46" s="75"/>
      <c r="C46" s="74"/>
      <c r="D46" s="75"/>
      <c r="E46" s="71"/>
      <c r="F46" s="71"/>
      <c r="G46" s="71"/>
      <c r="H46" s="71"/>
      <c r="I46" s="71"/>
      <c r="J46" s="71"/>
      <c r="K46" s="71"/>
      <c r="L46" s="72"/>
      <c r="M46" s="71"/>
      <c r="N46" s="71"/>
      <c r="O46" s="71"/>
      <c r="P46" s="71"/>
      <c r="Q46" s="71"/>
    </row>
    <row r="47" spans="1:17" ht="15" customHeight="1" x14ac:dyDescent="0.2">
      <c r="A47" s="71"/>
      <c r="B47" s="95" t="s">
        <v>177</v>
      </c>
      <c r="C47" s="71"/>
      <c r="D47" s="71"/>
      <c r="E47" s="71"/>
      <c r="F47" s="76"/>
      <c r="G47" s="71"/>
      <c r="H47" s="71"/>
      <c r="I47" s="71"/>
      <c r="J47" s="71"/>
      <c r="K47" s="71"/>
      <c r="L47" s="72"/>
      <c r="M47" s="71"/>
      <c r="N47" s="71"/>
      <c r="O47" s="71"/>
      <c r="P47" s="71"/>
      <c r="Q47" s="71"/>
    </row>
    <row r="48" spans="1:17" ht="15" customHeight="1" x14ac:dyDescent="0.2">
      <c r="A48" s="71"/>
      <c r="B48" s="71" t="s">
        <v>320</v>
      </c>
      <c r="C48" s="71"/>
      <c r="D48" s="71"/>
      <c r="E48" s="71"/>
      <c r="F48" s="76"/>
      <c r="G48" s="71"/>
      <c r="H48" s="71"/>
      <c r="I48" s="71"/>
      <c r="J48" s="71"/>
      <c r="K48" s="71"/>
      <c r="L48" s="72"/>
      <c r="M48" s="71"/>
      <c r="N48" s="71"/>
      <c r="O48" s="71"/>
      <c r="P48" s="71"/>
      <c r="Q48" s="71"/>
    </row>
    <row r="49" spans="1:17" ht="15" customHeight="1" x14ac:dyDescent="0.2">
      <c r="A49" s="71"/>
      <c r="B49" s="96" t="s">
        <v>167</v>
      </c>
      <c r="C49" s="96" t="s">
        <v>23</v>
      </c>
      <c r="D49" s="71"/>
      <c r="E49" s="71"/>
      <c r="F49" s="76"/>
      <c r="G49" s="71"/>
      <c r="H49" s="71"/>
      <c r="I49" s="71"/>
      <c r="J49" s="71"/>
      <c r="K49" s="71"/>
      <c r="L49" s="72"/>
      <c r="M49" s="71"/>
      <c r="N49" s="71"/>
      <c r="O49" s="71"/>
      <c r="P49" s="71"/>
      <c r="Q49" s="71"/>
    </row>
    <row r="50" spans="1:17" ht="15" customHeight="1" x14ac:dyDescent="0.2">
      <c r="A50" s="71"/>
      <c r="B50" s="287" t="s">
        <v>68</v>
      </c>
      <c r="C50" s="287"/>
      <c r="D50" s="287"/>
      <c r="E50" s="287"/>
      <c r="F50" s="219" t="s">
        <v>24</v>
      </c>
      <c r="G50" s="219" t="s">
        <v>384</v>
      </c>
      <c r="H50" s="219" t="s">
        <v>64</v>
      </c>
      <c r="I50" s="219" t="s">
        <v>65</v>
      </c>
      <c r="J50" s="219" t="s">
        <v>66</v>
      </c>
      <c r="K50" s="219" t="s">
        <v>67</v>
      </c>
      <c r="L50" s="72"/>
      <c r="M50" s="71"/>
      <c r="N50" s="71"/>
      <c r="O50" s="71"/>
      <c r="P50" s="71"/>
      <c r="Q50" s="71"/>
    </row>
    <row r="51" spans="1:17" s="102" customFormat="1" ht="30.2" customHeight="1" x14ac:dyDescent="0.2">
      <c r="A51" s="97"/>
      <c r="B51" s="289" t="s">
        <v>69</v>
      </c>
      <c r="C51" s="289"/>
      <c r="D51" s="289"/>
      <c r="E51" s="289"/>
      <c r="F51" s="98" t="s">
        <v>61</v>
      </c>
      <c r="G51" s="98" t="str">
        <f>$C$49</f>
        <v>USD$</v>
      </c>
      <c r="H51" s="99"/>
      <c r="I51" s="100"/>
      <c r="J51" s="101">
        <f>H51*I51</f>
        <v>0</v>
      </c>
      <c r="K51" s="98"/>
      <c r="L51" s="88"/>
      <c r="M51" s="97"/>
      <c r="N51" s="97"/>
      <c r="O51" s="97"/>
      <c r="P51" s="97"/>
      <c r="Q51" s="97"/>
    </row>
    <row r="52" spans="1:17" s="102" customFormat="1" ht="30.2" customHeight="1" x14ac:dyDescent="0.2">
      <c r="A52" s="97"/>
      <c r="B52" s="289" t="s">
        <v>70</v>
      </c>
      <c r="C52" s="289"/>
      <c r="D52" s="289"/>
      <c r="E52" s="289"/>
      <c r="F52" s="98" t="s">
        <v>61</v>
      </c>
      <c r="G52" s="98" t="str">
        <f>$C$49</f>
        <v>USD$</v>
      </c>
      <c r="H52" s="99"/>
      <c r="I52" s="100"/>
      <c r="J52" s="101">
        <f t="shared" ref="J52:J53" si="3">H52*I52</f>
        <v>0</v>
      </c>
      <c r="K52" s="98"/>
      <c r="L52" s="88"/>
      <c r="M52" s="97"/>
      <c r="N52" s="97"/>
      <c r="O52" s="97"/>
      <c r="P52" s="97"/>
      <c r="Q52" s="97"/>
    </row>
    <row r="53" spans="1:17" s="102" customFormat="1" ht="30.2" customHeight="1" x14ac:dyDescent="0.2">
      <c r="A53" s="97"/>
      <c r="B53" s="289" t="s">
        <v>71</v>
      </c>
      <c r="C53" s="289"/>
      <c r="D53" s="289"/>
      <c r="E53" s="289"/>
      <c r="F53" s="98" t="s">
        <v>61</v>
      </c>
      <c r="G53" s="98" t="str">
        <f>$C$49</f>
        <v>USD$</v>
      </c>
      <c r="H53" s="99"/>
      <c r="I53" s="100"/>
      <c r="J53" s="101">
        <f t="shared" si="3"/>
        <v>0</v>
      </c>
      <c r="K53" s="98"/>
      <c r="L53" s="88"/>
      <c r="M53" s="97"/>
      <c r="N53" s="97"/>
      <c r="O53" s="97"/>
      <c r="P53" s="97"/>
      <c r="Q53" s="97"/>
    </row>
    <row r="54" spans="1:17" s="102" customFormat="1" ht="30.2" customHeight="1" x14ac:dyDescent="0.2">
      <c r="A54" s="97"/>
      <c r="B54" s="288" t="s">
        <v>72</v>
      </c>
      <c r="C54" s="288"/>
      <c r="D54" s="288"/>
      <c r="E54" s="288"/>
      <c r="F54" s="103"/>
      <c r="G54" s="99" t="str">
        <f>$C$49</f>
        <v>USD$</v>
      </c>
      <c r="H54" s="104"/>
      <c r="I54" s="104"/>
      <c r="J54" s="105">
        <f>SUM(J51:J53)</f>
        <v>0</v>
      </c>
      <c r="K54" s="98"/>
      <c r="L54" s="88"/>
      <c r="M54" s="97"/>
      <c r="N54" s="97"/>
      <c r="O54" s="97"/>
      <c r="P54" s="97"/>
      <c r="Q54" s="97"/>
    </row>
    <row r="55" spans="1:17" ht="15" customHeight="1" x14ac:dyDescent="0.2">
      <c r="A55" s="71"/>
      <c r="B55" s="106"/>
      <c r="C55" s="106"/>
      <c r="D55" s="106"/>
      <c r="E55" s="106"/>
      <c r="F55" s="75"/>
      <c r="G55" s="74"/>
      <c r="H55" s="107"/>
      <c r="I55" s="107"/>
      <c r="J55" s="108"/>
      <c r="K55" s="109"/>
      <c r="L55" s="72"/>
      <c r="M55" s="71"/>
      <c r="N55" s="71"/>
      <c r="O55" s="71"/>
      <c r="P55" s="71"/>
      <c r="Q55" s="71"/>
    </row>
    <row r="56" spans="1:17" ht="15" customHeight="1" x14ac:dyDescent="0.2">
      <c r="A56" s="71"/>
      <c r="B56" s="74"/>
      <c r="C56" s="74"/>
      <c r="D56" s="74"/>
      <c r="E56" s="74"/>
      <c r="F56" s="74"/>
      <c r="G56" s="72"/>
      <c r="H56" s="71"/>
      <c r="I56" s="71"/>
      <c r="J56" s="71"/>
      <c r="K56" s="71"/>
      <c r="L56" s="72"/>
      <c r="M56" s="71"/>
      <c r="N56" s="71"/>
      <c r="O56" s="71"/>
      <c r="P56" s="71"/>
      <c r="Q56" s="71"/>
    </row>
    <row r="57" spans="1:17" ht="15" customHeight="1" x14ac:dyDescent="0.2">
      <c r="A57" s="71"/>
      <c r="B57" s="287" t="s">
        <v>73</v>
      </c>
      <c r="C57" s="287"/>
      <c r="D57" s="287"/>
      <c r="E57" s="287"/>
      <c r="F57" s="219" t="s">
        <v>24</v>
      </c>
      <c r="G57" s="219" t="s">
        <v>384</v>
      </c>
      <c r="H57" s="219" t="s">
        <v>64</v>
      </c>
      <c r="I57" s="219" t="s">
        <v>65</v>
      </c>
      <c r="J57" s="219" t="s">
        <v>66</v>
      </c>
      <c r="K57" s="219" t="s">
        <v>67</v>
      </c>
      <c r="L57" s="72"/>
      <c r="M57" s="71"/>
      <c r="N57" s="71"/>
      <c r="O57" s="71"/>
      <c r="P57" s="71"/>
      <c r="Q57" s="71"/>
    </row>
    <row r="58" spans="1:17" s="102" customFormat="1" ht="30.2" customHeight="1" x14ac:dyDescent="0.2">
      <c r="A58" s="97"/>
      <c r="B58" s="289" t="s">
        <v>74</v>
      </c>
      <c r="C58" s="289"/>
      <c r="D58" s="289"/>
      <c r="E58" s="289"/>
      <c r="F58" s="98" t="s">
        <v>61</v>
      </c>
      <c r="G58" s="98" t="str">
        <f>$C$49</f>
        <v>USD$</v>
      </c>
      <c r="H58" s="99"/>
      <c r="I58" s="110"/>
      <c r="J58" s="101">
        <f>H58*I58</f>
        <v>0</v>
      </c>
      <c r="K58" s="98"/>
      <c r="L58" s="88"/>
      <c r="M58" s="97"/>
      <c r="N58" s="97"/>
      <c r="O58" s="97"/>
      <c r="P58" s="97"/>
      <c r="Q58" s="97"/>
    </row>
    <row r="59" spans="1:17" s="102" customFormat="1" ht="30.2" customHeight="1" x14ac:dyDescent="0.2">
      <c r="A59" s="97"/>
      <c r="B59" s="289" t="s">
        <v>75</v>
      </c>
      <c r="C59" s="289"/>
      <c r="D59" s="289"/>
      <c r="E59" s="289"/>
      <c r="F59" s="98" t="s">
        <v>61</v>
      </c>
      <c r="G59" s="98" t="str">
        <f>$C$49</f>
        <v>USD$</v>
      </c>
      <c r="H59" s="99"/>
      <c r="I59" s="110"/>
      <c r="J59" s="101">
        <f>H59*I59</f>
        <v>0</v>
      </c>
      <c r="K59" s="98"/>
      <c r="L59" s="88"/>
      <c r="M59" s="97"/>
      <c r="N59" s="97"/>
      <c r="O59" s="97"/>
      <c r="P59" s="97"/>
      <c r="Q59" s="97"/>
    </row>
    <row r="60" spans="1:17" s="113" customFormat="1" ht="30.2" customHeight="1" x14ac:dyDescent="0.2">
      <c r="A60" s="111"/>
      <c r="B60" s="288" t="s">
        <v>76</v>
      </c>
      <c r="C60" s="288"/>
      <c r="D60" s="288"/>
      <c r="E60" s="288"/>
      <c r="F60" s="103"/>
      <c r="G60" s="99" t="str">
        <f>$C$49</f>
        <v>USD$</v>
      </c>
      <c r="H60" s="99"/>
      <c r="I60" s="110"/>
      <c r="J60" s="105">
        <f>SUM(J58:J59)</f>
        <v>0</v>
      </c>
      <c r="K60" s="99"/>
      <c r="L60" s="112"/>
      <c r="M60" s="111"/>
      <c r="N60" s="111"/>
      <c r="O60" s="111"/>
      <c r="P60" s="111"/>
      <c r="Q60" s="111"/>
    </row>
    <row r="61" spans="1:17" ht="15" customHeight="1" x14ac:dyDescent="0.2">
      <c r="A61" s="71"/>
      <c r="B61" s="114"/>
      <c r="C61" s="109"/>
      <c r="D61" s="74"/>
      <c r="E61" s="74"/>
      <c r="F61" s="115"/>
      <c r="G61" s="109"/>
      <c r="H61" s="109"/>
      <c r="I61" s="71"/>
      <c r="J61" s="71"/>
      <c r="K61" s="71"/>
      <c r="L61" s="72"/>
      <c r="M61" s="71"/>
      <c r="N61" s="71"/>
      <c r="O61" s="71"/>
      <c r="P61" s="71"/>
      <c r="Q61" s="71"/>
    </row>
    <row r="62" spans="1:17" ht="15" customHeight="1" x14ac:dyDescent="0.2">
      <c r="A62" s="71"/>
      <c r="B62" s="114"/>
      <c r="C62" s="109"/>
      <c r="D62" s="74"/>
      <c r="E62" s="109"/>
      <c r="F62" s="116"/>
      <c r="G62" s="109"/>
      <c r="H62" s="117"/>
      <c r="I62" s="71"/>
      <c r="J62" s="71"/>
      <c r="K62" s="71"/>
      <c r="L62" s="72"/>
      <c r="M62" s="71"/>
      <c r="N62" s="71"/>
      <c r="O62" s="71"/>
      <c r="P62" s="71"/>
      <c r="Q62" s="71"/>
    </row>
    <row r="63" spans="1:17" ht="15" customHeight="1" x14ac:dyDescent="0.2">
      <c r="A63" s="71"/>
      <c r="B63" s="292" t="s">
        <v>178</v>
      </c>
      <c r="C63" s="292"/>
      <c r="D63" s="292"/>
      <c r="E63" s="292"/>
      <c r="F63" s="219" t="s">
        <v>24</v>
      </c>
      <c r="G63" s="219" t="s">
        <v>384</v>
      </c>
      <c r="H63" s="219" t="s">
        <v>64</v>
      </c>
      <c r="I63" s="219" t="s">
        <v>65</v>
      </c>
      <c r="J63" s="219" t="s">
        <v>66</v>
      </c>
      <c r="K63" s="219" t="s">
        <v>67</v>
      </c>
      <c r="L63" s="72"/>
      <c r="M63" s="71"/>
      <c r="N63" s="71"/>
      <c r="O63" s="71"/>
      <c r="P63" s="71"/>
      <c r="Q63" s="71"/>
    </row>
    <row r="64" spans="1:17" s="102" customFormat="1" ht="30.2" customHeight="1" x14ac:dyDescent="0.2">
      <c r="A64" s="97"/>
      <c r="B64" s="289" t="s">
        <v>179</v>
      </c>
      <c r="C64" s="289"/>
      <c r="D64" s="289"/>
      <c r="E64" s="289"/>
      <c r="F64" s="98" t="s">
        <v>61</v>
      </c>
      <c r="G64" s="98" t="str">
        <f>$C$49</f>
        <v>USD$</v>
      </c>
      <c r="H64" s="98"/>
      <c r="I64" s="118"/>
      <c r="J64" s="101">
        <f>H64*I64</f>
        <v>0</v>
      </c>
      <c r="K64" s="98"/>
      <c r="L64" s="88"/>
      <c r="M64" s="97"/>
      <c r="N64" s="97"/>
      <c r="O64" s="97"/>
      <c r="P64" s="97"/>
      <c r="Q64" s="97"/>
    </row>
    <row r="65" spans="1:17" s="102" customFormat="1" ht="30.2" customHeight="1" x14ac:dyDescent="0.2">
      <c r="A65" s="97"/>
      <c r="B65" s="289" t="s">
        <v>180</v>
      </c>
      <c r="C65" s="289"/>
      <c r="D65" s="289"/>
      <c r="E65" s="289"/>
      <c r="F65" s="98"/>
      <c r="G65" s="98"/>
      <c r="H65" s="98"/>
      <c r="I65" s="118"/>
      <c r="J65" s="124"/>
      <c r="K65" s="119"/>
      <c r="L65" s="88"/>
      <c r="M65" s="97"/>
      <c r="N65" s="97"/>
      <c r="O65" s="97"/>
      <c r="P65" s="97"/>
      <c r="Q65" s="97"/>
    </row>
    <row r="66" spans="1:17" s="102" customFormat="1" ht="30.2" customHeight="1" x14ac:dyDescent="0.2">
      <c r="A66" s="97"/>
      <c r="B66" s="289" t="s">
        <v>181</v>
      </c>
      <c r="C66" s="289"/>
      <c r="D66" s="289"/>
      <c r="E66" s="289"/>
      <c r="F66" s="98" t="s">
        <v>47</v>
      </c>
      <c r="G66" s="98" t="str">
        <f t="shared" ref="G66:G99" si="4">$C$49</f>
        <v>USD$</v>
      </c>
      <c r="H66" s="98"/>
      <c r="I66" s="118"/>
      <c r="J66" s="101">
        <f t="shared" ref="J66:J100" si="5">H66*I66</f>
        <v>0</v>
      </c>
      <c r="K66" s="119"/>
      <c r="L66" s="120"/>
      <c r="M66" s="97"/>
      <c r="N66" s="97"/>
      <c r="O66" s="97"/>
      <c r="P66" s="97"/>
      <c r="Q66" s="97"/>
    </row>
    <row r="67" spans="1:17" s="102" customFormat="1" ht="30.2" customHeight="1" x14ac:dyDescent="0.2">
      <c r="A67" s="97"/>
      <c r="B67" s="289" t="s">
        <v>182</v>
      </c>
      <c r="C67" s="289"/>
      <c r="D67" s="289"/>
      <c r="E67" s="289"/>
      <c r="F67" s="98" t="s">
        <v>47</v>
      </c>
      <c r="G67" s="98" t="str">
        <f t="shared" si="4"/>
        <v>USD$</v>
      </c>
      <c r="H67" s="98"/>
      <c r="I67" s="118"/>
      <c r="J67" s="101">
        <f t="shared" si="5"/>
        <v>0</v>
      </c>
      <c r="K67" s="119"/>
      <c r="L67" s="121"/>
      <c r="M67" s="88"/>
      <c r="N67" s="121"/>
      <c r="O67" s="88"/>
      <c r="P67" s="97"/>
      <c r="Q67" s="97"/>
    </row>
    <row r="68" spans="1:17" s="102" customFormat="1" ht="30.2" customHeight="1" x14ac:dyDescent="0.2">
      <c r="A68" s="97"/>
      <c r="B68" s="289" t="s">
        <v>183</v>
      </c>
      <c r="C68" s="289"/>
      <c r="D68" s="289"/>
      <c r="E68" s="289"/>
      <c r="F68" s="98" t="s">
        <v>42</v>
      </c>
      <c r="G68" s="98" t="str">
        <f t="shared" si="4"/>
        <v>USD$</v>
      </c>
      <c r="H68" s="98"/>
      <c r="I68" s="118"/>
      <c r="J68" s="101">
        <f t="shared" si="5"/>
        <v>0</v>
      </c>
      <c r="K68" s="119"/>
      <c r="L68" s="121"/>
      <c r="M68" s="88"/>
      <c r="N68" s="121"/>
      <c r="O68" s="88"/>
      <c r="P68" s="97"/>
      <c r="Q68" s="97"/>
    </row>
    <row r="69" spans="1:17" s="102" customFormat="1" ht="30.2" customHeight="1" x14ac:dyDescent="0.2">
      <c r="A69" s="97"/>
      <c r="B69" s="289" t="s">
        <v>184</v>
      </c>
      <c r="C69" s="289"/>
      <c r="D69" s="289"/>
      <c r="E69" s="289"/>
      <c r="F69" s="98" t="s">
        <v>47</v>
      </c>
      <c r="G69" s="98" t="str">
        <f t="shared" si="4"/>
        <v>USD$</v>
      </c>
      <c r="H69" s="98"/>
      <c r="I69" s="118"/>
      <c r="J69" s="101">
        <f t="shared" si="5"/>
        <v>0</v>
      </c>
      <c r="K69" s="98"/>
      <c r="L69" s="121"/>
      <c r="M69" s="88"/>
      <c r="N69" s="121"/>
      <c r="O69" s="88"/>
      <c r="P69" s="97"/>
      <c r="Q69" s="97"/>
    </row>
    <row r="70" spans="1:17" s="102" customFormat="1" ht="30.2" customHeight="1" x14ac:dyDescent="0.2">
      <c r="A70" s="97"/>
      <c r="B70" s="289" t="s">
        <v>185</v>
      </c>
      <c r="C70" s="289"/>
      <c r="D70" s="289"/>
      <c r="E70" s="289"/>
      <c r="F70" s="98" t="s">
        <v>47</v>
      </c>
      <c r="G70" s="98" t="str">
        <f t="shared" si="4"/>
        <v>USD$</v>
      </c>
      <c r="H70" s="98"/>
      <c r="I70" s="118"/>
      <c r="J70" s="101">
        <f t="shared" si="5"/>
        <v>0</v>
      </c>
      <c r="K70" s="98"/>
      <c r="L70" s="88"/>
      <c r="M70" s="88"/>
      <c r="N70" s="88"/>
      <c r="O70" s="88"/>
      <c r="P70" s="97"/>
      <c r="Q70" s="97"/>
    </row>
    <row r="71" spans="1:17" s="102" customFormat="1" ht="30.2" customHeight="1" x14ac:dyDescent="0.2">
      <c r="A71" s="97"/>
      <c r="B71" s="289" t="s">
        <v>186</v>
      </c>
      <c r="C71" s="289"/>
      <c r="D71" s="289"/>
      <c r="E71" s="289"/>
      <c r="F71" s="98"/>
      <c r="G71" s="98"/>
      <c r="H71" s="98"/>
      <c r="I71" s="118"/>
      <c r="J71" s="124"/>
      <c r="K71" s="98"/>
      <c r="L71" s="88"/>
      <c r="M71" s="122"/>
      <c r="N71" s="88"/>
      <c r="O71" s="88"/>
      <c r="P71" s="97"/>
      <c r="Q71" s="97"/>
    </row>
    <row r="72" spans="1:17" s="102" customFormat="1" ht="30.2" customHeight="1" x14ac:dyDescent="0.2">
      <c r="A72" s="97"/>
      <c r="B72" s="289" t="s">
        <v>187</v>
      </c>
      <c r="C72" s="289"/>
      <c r="D72" s="289"/>
      <c r="E72" s="289"/>
      <c r="F72" s="98" t="s">
        <v>47</v>
      </c>
      <c r="G72" s="98" t="str">
        <f t="shared" si="4"/>
        <v>USD$</v>
      </c>
      <c r="H72" s="98"/>
      <c r="I72" s="118"/>
      <c r="J72" s="101">
        <f t="shared" si="5"/>
        <v>0</v>
      </c>
      <c r="K72" s="98"/>
      <c r="L72" s="88"/>
      <c r="M72" s="122"/>
      <c r="N72" s="88"/>
      <c r="O72" s="88"/>
      <c r="P72" s="97"/>
      <c r="Q72" s="97"/>
    </row>
    <row r="73" spans="1:17" s="102" customFormat="1" ht="30.2" customHeight="1" x14ac:dyDescent="0.2">
      <c r="A73" s="97"/>
      <c r="B73" s="289" t="s">
        <v>188</v>
      </c>
      <c r="C73" s="289"/>
      <c r="D73" s="289"/>
      <c r="E73" s="289"/>
      <c r="F73" s="98" t="s">
        <v>47</v>
      </c>
      <c r="G73" s="98" t="str">
        <f t="shared" si="4"/>
        <v>USD$</v>
      </c>
      <c r="H73" s="98"/>
      <c r="I73" s="118"/>
      <c r="J73" s="101">
        <f t="shared" si="5"/>
        <v>0</v>
      </c>
      <c r="K73" s="98"/>
      <c r="L73" s="88"/>
      <c r="M73" s="122"/>
      <c r="N73" s="88"/>
      <c r="O73" s="88"/>
      <c r="P73" s="97"/>
      <c r="Q73" s="97"/>
    </row>
    <row r="74" spans="1:17" s="102" customFormat="1" ht="30.2" customHeight="1" x14ac:dyDescent="0.2">
      <c r="A74" s="97"/>
      <c r="B74" s="289" t="s">
        <v>189</v>
      </c>
      <c r="C74" s="289"/>
      <c r="D74" s="289"/>
      <c r="E74" s="289"/>
      <c r="F74" s="98" t="s">
        <v>47</v>
      </c>
      <c r="G74" s="98" t="str">
        <f t="shared" si="4"/>
        <v>USD$</v>
      </c>
      <c r="H74" s="98"/>
      <c r="I74" s="118"/>
      <c r="J74" s="101">
        <f t="shared" si="5"/>
        <v>0</v>
      </c>
      <c r="K74" s="98"/>
      <c r="L74" s="88"/>
      <c r="M74" s="122"/>
      <c r="N74" s="88"/>
      <c r="O74" s="88"/>
      <c r="P74" s="97"/>
      <c r="Q74" s="97"/>
    </row>
    <row r="75" spans="1:17" s="102" customFormat="1" ht="30.2" customHeight="1" x14ac:dyDescent="0.2">
      <c r="A75" s="97"/>
      <c r="B75" s="289" t="s">
        <v>190</v>
      </c>
      <c r="C75" s="289"/>
      <c r="D75" s="289"/>
      <c r="E75" s="289"/>
      <c r="F75" s="98" t="s">
        <v>47</v>
      </c>
      <c r="G75" s="98" t="str">
        <f t="shared" si="4"/>
        <v>USD$</v>
      </c>
      <c r="H75" s="98"/>
      <c r="I75" s="118"/>
      <c r="J75" s="101">
        <f t="shared" si="5"/>
        <v>0</v>
      </c>
      <c r="K75" s="98"/>
      <c r="L75" s="88"/>
      <c r="M75" s="122"/>
      <c r="N75" s="88"/>
      <c r="O75" s="88"/>
      <c r="P75" s="97"/>
      <c r="Q75" s="97"/>
    </row>
    <row r="76" spans="1:17" s="102" customFormat="1" ht="30.2" customHeight="1" x14ac:dyDescent="0.2">
      <c r="A76" s="97"/>
      <c r="B76" s="289" t="s">
        <v>191</v>
      </c>
      <c r="C76" s="289"/>
      <c r="D76" s="289"/>
      <c r="E76" s="289"/>
      <c r="F76" s="98"/>
      <c r="G76" s="98"/>
      <c r="H76" s="98"/>
      <c r="I76" s="118"/>
      <c r="J76" s="124"/>
      <c r="K76" s="98"/>
      <c r="L76" s="88"/>
      <c r="M76" s="122"/>
      <c r="N76" s="88"/>
      <c r="O76" s="88"/>
      <c r="P76" s="97"/>
      <c r="Q76" s="97"/>
    </row>
    <row r="77" spans="1:17" s="102" customFormat="1" ht="30.2" customHeight="1" x14ac:dyDescent="0.2">
      <c r="A77" s="97"/>
      <c r="B77" s="289" t="s">
        <v>192</v>
      </c>
      <c r="C77" s="289"/>
      <c r="D77" s="289"/>
      <c r="E77" s="289"/>
      <c r="F77" s="98" t="s">
        <v>42</v>
      </c>
      <c r="G77" s="98" t="str">
        <f t="shared" si="4"/>
        <v>USD$</v>
      </c>
      <c r="H77" s="98"/>
      <c r="I77" s="118"/>
      <c r="J77" s="101">
        <f t="shared" si="5"/>
        <v>0</v>
      </c>
      <c r="K77" s="98"/>
      <c r="L77" s="88"/>
      <c r="M77" s="122"/>
      <c r="N77" s="88"/>
      <c r="O77" s="88"/>
      <c r="P77" s="97"/>
      <c r="Q77" s="97"/>
    </row>
    <row r="78" spans="1:17" s="102" customFormat="1" ht="30.2" customHeight="1" x14ac:dyDescent="0.2">
      <c r="A78" s="97"/>
      <c r="B78" s="289" t="s">
        <v>193</v>
      </c>
      <c r="C78" s="289"/>
      <c r="D78" s="289"/>
      <c r="E78" s="289"/>
      <c r="F78" s="98" t="s">
        <v>42</v>
      </c>
      <c r="G78" s="98" t="str">
        <f t="shared" si="4"/>
        <v>USD$</v>
      </c>
      <c r="H78" s="98"/>
      <c r="I78" s="118"/>
      <c r="J78" s="101">
        <f t="shared" si="5"/>
        <v>0</v>
      </c>
      <c r="K78" s="98"/>
      <c r="L78" s="88"/>
      <c r="M78" s="122"/>
      <c r="N78" s="88"/>
      <c r="O78" s="88"/>
      <c r="P78" s="97"/>
      <c r="Q78" s="97"/>
    </row>
    <row r="79" spans="1:17" s="102" customFormat="1" ht="30.2" customHeight="1" x14ac:dyDescent="0.2">
      <c r="A79" s="97"/>
      <c r="B79" s="289" t="s">
        <v>194</v>
      </c>
      <c r="C79" s="289"/>
      <c r="D79" s="289"/>
      <c r="E79" s="289"/>
      <c r="F79" s="98" t="s">
        <v>42</v>
      </c>
      <c r="G79" s="98" t="str">
        <f t="shared" si="4"/>
        <v>USD$</v>
      </c>
      <c r="H79" s="98"/>
      <c r="I79" s="118"/>
      <c r="J79" s="101">
        <f t="shared" si="5"/>
        <v>0</v>
      </c>
      <c r="K79" s="98"/>
      <c r="L79" s="88"/>
      <c r="M79" s="122"/>
      <c r="N79" s="88"/>
      <c r="O79" s="88"/>
      <c r="P79" s="97"/>
      <c r="Q79" s="97"/>
    </row>
    <row r="80" spans="1:17" s="102" customFormat="1" ht="30.2" customHeight="1" x14ac:dyDescent="0.2">
      <c r="A80" s="97"/>
      <c r="B80" s="289" t="s">
        <v>195</v>
      </c>
      <c r="C80" s="289"/>
      <c r="D80" s="289"/>
      <c r="E80" s="289"/>
      <c r="F80" s="98"/>
      <c r="G80" s="98"/>
      <c r="H80" s="98"/>
      <c r="I80" s="118"/>
      <c r="J80" s="124"/>
      <c r="K80" s="98"/>
      <c r="L80" s="88"/>
      <c r="M80" s="122"/>
      <c r="N80" s="88"/>
      <c r="O80" s="88"/>
      <c r="P80" s="97"/>
      <c r="Q80" s="97"/>
    </row>
    <row r="81" spans="1:17" s="102" customFormat="1" ht="30.2" customHeight="1" x14ac:dyDescent="0.2">
      <c r="A81" s="97"/>
      <c r="B81" s="289" t="s">
        <v>196</v>
      </c>
      <c r="C81" s="289"/>
      <c r="D81" s="289"/>
      <c r="E81" s="289"/>
      <c r="F81" s="123" t="s">
        <v>42</v>
      </c>
      <c r="G81" s="98" t="str">
        <f t="shared" si="4"/>
        <v>USD$</v>
      </c>
      <c r="H81" s="98"/>
      <c r="I81" s="118"/>
      <c r="J81" s="101">
        <f t="shared" si="5"/>
        <v>0</v>
      </c>
      <c r="K81" s="98"/>
      <c r="L81" s="88"/>
      <c r="M81" s="122"/>
      <c r="N81" s="88"/>
      <c r="O81" s="88"/>
      <c r="P81" s="97"/>
      <c r="Q81" s="97"/>
    </row>
    <row r="82" spans="1:17" s="102" customFormat="1" ht="30.2" customHeight="1" x14ac:dyDescent="0.2">
      <c r="A82" s="97"/>
      <c r="B82" s="289" t="s">
        <v>197</v>
      </c>
      <c r="C82" s="289"/>
      <c r="D82" s="289"/>
      <c r="E82" s="289"/>
      <c r="F82" s="123" t="s">
        <v>42</v>
      </c>
      <c r="G82" s="98" t="str">
        <f t="shared" si="4"/>
        <v>USD$</v>
      </c>
      <c r="H82" s="98"/>
      <c r="I82" s="118"/>
      <c r="J82" s="101">
        <f t="shared" si="5"/>
        <v>0</v>
      </c>
      <c r="K82" s="98"/>
      <c r="L82" s="88"/>
      <c r="M82" s="122"/>
      <c r="N82" s="88"/>
      <c r="O82" s="88"/>
      <c r="P82" s="97"/>
      <c r="Q82" s="97"/>
    </row>
    <row r="83" spans="1:17" s="102" customFormat="1" ht="30.2" customHeight="1" x14ac:dyDescent="0.2">
      <c r="A83" s="97"/>
      <c r="B83" s="289" t="s">
        <v>198</v>
      </c>
      <c r="C83" s="289"/>
      <c r="D83" s="289"/>
      <c r="E83" s="289"/>
      <c r="F83" s="123" t="s">
        <v>42</v>
      </c>
      <c r="G83" s="98" t="str">
        <f t="shared" si="4"/>
        <v>USD$</v>
      </c>
      <c r="H83" s="98"/>
      <c r="I83" s="118"/>
      <c r="J83" s="101">
        <f t="shared" si="5"/>
        <v>0</v>
      </c>
      <c r="K83" s="98"/>
      <c r="L83" s="88"/>
      <c r="M83" s="122"/>
      <c r="N83" s="88"/>
      <c r="O83" s="88"/>
      <c r="P83" s="97"/>
      <c r="Q83" s="97"/>
    </row>
    <row r="84" spans="1:17" s="102" customFormat="1" ht="30.2" customHeight="1" x14ac:dyDescent="0.2">
      <c r="A84" s="97"/>
      <c r="B84" s="289" t="s">
        <v>199</v>
      </c>
      <c r="C84" s="289"/>
      <c r="D84" s="289"/>
      <c r="E84" s="289"/>
      <c r="F84" s="124" t="s">
        <v>111</v>
      </c>
      <c r="G84" s="98" t="str">
        <f t="shared" si="4"/>
        <v>USD$</v>
      </c>
      <c r="H84" s="98"/>
      <c r="I84" s="118"/>
      <c r="J84" s="101">
        <f t="shared" si="5"/>
        <v>0</v>
      </c>
      <c r="K84" s="98"/>
      <c r="L84" s="88"/>
      <c r="M84" s="122"/>
      <c r="N84" s="88"/>
      <c r="O84" s="88"/>
      <c r="P84" s="97"/>
      <c r="Q84" s="97"/>
    </row>
    <row r="85" spans="1:17" s="102" customFormat="1" ht="30.2" customHeight="1" x14ac:dyDescent="0.2">
      <c r="A85" s="97"/>
      <c r="B85" s="289" t="s">
        <v>200</v>
      </c>
      <c r="C85" s="289"/>
      <c r="D85" s="289"/>
      <c r="E85" s="289"/>
      <c r="F85" s="124" t="s">
        <v>44</v>
      </c>
      <c r="G85" s="98" t="str">
        <f t="shared" si="4"/>
        <v>USD$</v>
      </c>
      <c r="H85" s="98"/>
      <c r="I85" s="118"/>
      <c r="J85" s="101">
        <f t="shared" si="5"/>
        <v>0</v>
      </c>
      <c r="K85" s="98"/>
      <c r="L85" s="88"/>
      <c r="M85" s="122"/>
      <c r="N85" s="88"/>
      <c r="O85" s="88"/>
      <c r="P85" s="97"/>
      <c r="Q85" s="97"/>
    </row>
    <row r="86" spans="1:17" s="102" customFormat="1" ht="30.2" customHeight="1" x14ac:dyDescent="0.2">
      <c r="A86" s="97"/>
      <c r="B86" s="289" t="s">
        <v>201</v>
      </c>
      <c r="C86" s="289"/>
      <c r="D86" s="289"/>
      <c r="E86" s="289"/>
      <c r="F86" s="124" t="s">
        <v>111</v>
      </c>
      <c r="G86" s="98" t="str">
        <f t="shared" si="4"/>
        <v>USD$</v>
      </c>
      <c r="H86" s="98"/>
      <c r="I86" s="118"/>
      <c r="J86" s="101">
        <f t="shared" si="5"/>
        <v>0</v>
      </c>
      <c r="K86" s="98"/>
      <c r="L86" s="88"/>
      <c r="M86" s="122"/>
      <c r="N86" s="88"/>
      <c r="O86" s="88"/>
      <c r="P86" s="97"/>
      <c r="Q86" s="97"/>
    </row>
    <row r="87" spans="1:17" s="102" customFormat="1" ht="30.2" customHeight="1" x14ac:dyDescent="0.2">
      <c r="A87" s="97"/>
      <c r="B87" s="289" t="s">
        <v>202</v>
      </c>
      <c r="C87" s="289"/>
      <c r="D87" s="289"/>
      <c r="E87" s="289"/>
      <c r="F87" s="98"/>
      <c r="G87" s="98"/>
      <c r="H87" s="98"/>
      <c r="I87" s="118"/>
      <c r="J87" s="124"/>
      <c r="K87" s="98"/>
      <c r="L87" s="88"/>
      <c r="M87" s="122"/>
      <c r="N87" s="88"/>
      <c r="O87" s="88"/>
      <c r="P87" s="97"/>
      <c r="Q87" s="97"/>
    </row>
    <row r="88" spans="1:17" s="102" customFormat="1" ht="30.2" customHeight="1" x14ac:dyDescent="0.2">
      <c r="A88" s="97"/>
      <c r="B88" s="289" t="s">
        <v>203</v>
      </c>
      <c r="C88" s="289"/>
      <c r="D88" s="289"/>
      <c r="E88" s="289"/>
      <c r="F88" s="98" t="s">
        <v>47</v>
      </c>
      <c r="G88" s="98" t="str">
        <f t="shared" si="4"/>
        <v>USD$</v>
      </c>
      <c r="H88" s="98"/>
      <c r="I88" s="118"/>
      <c r="J88" s="101">
        <f t="shared" si="5"/>
        <v>0</v>
      </c>
      <c r="K88" s="98"/>
      <c r="L88" s="88"/>
      <c r="M88" s="122"/>
      <c r="N88" s="88"/>
      <c r="O88" s="88"/>
      <c r="P88" s="97"/>
      <c r="Q88" s="97"/>
    </row>
    <row r="89" spans="1:17" s="102" customFormat="1" ht="30.2" customHeight="1" x14ac:dyDescent="0.2">
      <c r="A89" s="97"/>
      <c r="B89" s="289" t="s">
        <v>204</v>
      </c>
      <c r="C89" s="289"/>
      <c r="D89" s="289"/>
      <c r="E89" s="289"/>
      <c r="F89" s="98" t="s">
        <v>47</v>
      </c>
      <c r="G89" s="98" t="str">
        <f t="shared" si="4"/>
        <v>USD$</v>
      </c>
      <c r="H89" s="98"/>
      <c r="I89" s="118"/>
      <c r="J89" s="101">
        <f t="shared" si="5"/>
        <v>0</v>
      </c>
      <c r="K89" s="98"/>
      <c r="L89" s="88"/>
      <c r="M89" s="122"/>
      <c r="N89" s="88"/>
      <c r="O89" s="88"/>
      <c r="P89" s="97"/>
      <c r="Q89" s="97"/>
    </row>
    <row r="90" spans="1:17" s="102" customFormat="1" ht="30.2" customHeight="1" x14ac:dyDescent="0.2">
      <c r="A90" s="97"/>
      <c r="B90" s="289" t="s">
        <v>205</v>
      </c>
      <c r="C90" s="289"/>
      <c r="D90" s="289"/>
      <c r="E90" s="289"/>
      <c r="F90" s="98" t="s">
        <v>47</v>
      </c>
      <c r="G90" s="98" t="str">
        <f t="shared" si="4"/>
        <v>USD$</v>
      </c>
      <c r="H90" s="98"/>
      <c r="I90" s="118"/>
      <c r="J90" s="101">
        <f t="shared" si="5"/>
        <v>0</v>
      </c>
      <c r="K90" s="98"/>
      <c r="L90" s="88"/>
      <c r="M90" s="122"/>
      <c r="N90" s="88"/>
      <c r="O90" s="88"/>
      <c r="P90" s="97"/>
      <c r="Q90" s="97"/>
    </row>
    <row r="91" spans="1:17" s="102" customFormat="1" ht="30.2" customHeight="1" x14ac:dyDescent="0.2">
      <c r="A91" s="97"/>
      <c r="B91" s="289" t="s">
        <v>206</v>
      </c>
      <c r="C91" s="289"/>
      <c r="D91" s="289"/>
      <c r="E91" s="289"/>
      <c r="F91" s="123" t="s">
        <v>42</v>
      </c>
      <c r="G91" s="98" t="str">
        <f t="shared" si="4"/>
        <v>USD$</v>
      </c>
      <c r="H91" s="98"/>
      <c r="I91" s="118"/>
      <c r="J91" s="101">
        <f t="shared" si="5"/>
        <v>0</v>
      </c>
      <c r="K91" s="98"/>
      <c r="L91" s="88"/>
      <c r="M91" s="122"/>
      <c r="N91" s="88"/>
      <c r="O91" s="88"/>
      <c r="P91" s="97"/>
      <c r="Q91" s="97"/>
    </row>
    <row r="92" spans="1:17" s="102" customFormat="1" ht="30.2" customHeight="1" x14ac:dyDescent="0.2">
      <c r="A92" s="97"/>
      <c r="B92" s="289" t="s">
        <v>207</v>
      </c>
      <c r="C92" s="289"/>
      <c r="D92" s="289"/>
      <c r="E92" s="289"/>
      <c r="F92" s="98" t="s">
        <v>42</v>
      </c>
      <c r="G92" s="98" t="str">
        <f t="shared" si="4"/>
        <v>USD$</v>
      </c>
      <c r="H92" s="98"/>
      <c r="I92" s="118"/>
      <c r="J92" s="101">
        <f t="shared" si="5"/>
        <v>0</v>
      </c>
      <c r="K92" s="98"/>
      <c r="L92" s="88"/>
      <c r="M92" s="122"/>
      <c r="N92" s="88"/>
      <c r="O92" s="88"/>
      <c r="P92" s="97"/>
      <c r="Q92" s="97"/>
    </row>
    <row r="93" spans="1:17" s="102" customFormat="1" ht="30.2" customHeight="1" x14ac:dyDescent="0.2">
      <c r="A93" s="97"/>
      <c r="B93" s="289" t="s">
        <v>208</v>
      </c>
      <c r="C93" s="289"/>
      <c r="D93" s="289"/>
      <c r="E93" s="289"/>
      <c r="F93" s="98" t="s">
        <v>47</v>
      </c>
      <c r="G93" s="98" t="str">
        <f t="shared" si="4"/>
        <v>USD$</v>
      </c>
      <c r="H93" s="98"/>
      <c r="I93" s="118"/>
      <c r="J93" s="101">
        <f t="shared" si="5"/>
        <v>0</v>
      </c>
      <c r="K93" s="98"/>
      <c r="L93" s="88"/>
      <c r="M93" s="122"/>
      <c r="N93" s="88"/>
      <c r="O93" s="88"/>
      <c r="P93" s="97"/>
      <c r="Q93" s="97"/>
    </row>
    <row r="94" spans="1:17" s="102" customFormat="1" ht="30.2" customHeight="1" x14ac:dyDescent="0.2">
      <c r="A94" s="97"/>
      <c r="B94" s="289" t="s">
        <v>209</v>
      </c>
      <c r="C94" s="289"/>
      <c r="D94" s="289"/>
      <c r="E94" s="289"/>
      <c r="F94" s="98" t="s">
        <v>47</v>
      </c>
      <c r="G94" s="98" t="str">
        <f t="shared" si="4"/>
        <v>USD$</v>
      </c>
      <c r="H94" s="98"/>
      <c r="I94" s="118"/>
      <c r="J94" s="101">
        <f t="shared" si="5"/>
        <v>0</v>
      </c>
      <c r="K94" s="98"/>
      <c r="L94" s="88"/>
      <c r="M94" s="122"/>
      <c r="N94" s="88"/>
      <c r="O94" s="88"/>
      <c r="P94" s="97"/>
      <c r="Q94" s="97"/>
    </row>
    <row r="95" spans="1:17" s="102" customFormat="1" ht="30.2" customHeight="1" x14ac:dyDescent="0.2">
      <c r="A95" s="97"/>
      <c r="B95" s="289" t="s">
        <v>210</v>
      </c>
      <c r="C95" s="289"/>
      <c r="D95" s="289"/>
      <c r="E95" s="289"/>
      <c r="F95" s="98" t="s">
        <v>47</v>
      </c>
      <c r="G95" s="98" t="str">
        <f t="shared" si="4"/>
        <v>USD$</v>
      </c>
      <c r="H95" s="98"/>
      <c r="I95" s="118"/>
      <c r="J95" s="101">
        <f t="shared" si="5"/>
        <v>0</v>
      </c>
      <c r="K95" s="98"/>
      <c r="L95" s="88"/>
      <c r="M95" s="122"/>
      <c r="N95" s="88"/>
      <c r="O95" s="88"/>
      <c r="P95" s="97"/>
      <c r="Q95" s="97"/>
    </row>
    <row r="96" spans="1:17" s="102" customFormat="1" ht="30.2" customHeight="1" x14ac:dyDescent="0.2">
      <c r="A96" s="97"/>
      <c r="B96" s="289" t="s">
        <v>211</v>
      </c>
      <c r="C96" s="289"/>
      <c r="D96" s="289"/>
      <c r="E96" s="289"/>
      <c r="F96" s="98" t="s">
        <v>61</v>
      </c>
      <c r="G96" s="98" t="str">
        <f t="shared" si="4"/>
        <v>USD$</v>
      </c>
      <c r="H96" s="98"/>
      <c r="I96" s="118"/>
      <c r="J96" s="101">
        <f t="shared" si="5"/>
        <v>0</v>
      </c>
      <c r="K96" s="98"/>
      <c r="L96" s="88"/>
      <c r="M96" s="122"/>
      <c r="N96" s="88"/>
      <c r="O96" s="88"/>
      <c r="P96" s="97"/>
      <c r="Q96" s="97"/>
    </row>
    <row r="97" spans="1:17" s="102" customFormat="1" ht="30.2" customHeight="1" x14ac:dyDescent="0.2">
      <c r="A97" s="97"/>
      <c r="B97" s="289" t="s">
        <v>212</v>
      </c>
      <c r="C97" s="289"/>
      <c r="D97" s="289"/>
      <c r="E97" s="289"/>
      <c r="F97" s="98" t="s">
        <v>61</v>
      </c>
      <c r="G97" s="98" t="str">
        <f t="shared" si="4"/>
        <v>USD$</v>
      </c>
      <c r="H97" s="98"/>
      <c r="I97" s="118"/>
      <c r="J97" s="101">
        <f t="shared" si="5"/>
        <v>0</v>
      </c>
      <c r="K97" s="98"/>
      <c r="L97" s="88"/>
      <c r="M97" s="122"/>
      <c r="N97" s="88"/>
      <c r="O97" s="88"/>
      <c r="P97" s="97"/>
      <c r="Q97" s="97"/>
    </row>
    <row r="98" spans="1:17" s="102" customFormat="1" ht="30.2" customHeight="1" x14ac:dyDescent="0.2">
      <c r="A98" s="97"/>
      <c r="B98" s="289" t="s">
        <v>213</v>
      </c>
      <c r="C98" s="289"/>
      <c r="D98" s="289"/>
      <c r="E98" s="289"/>
      <c r="F98" s="98"/>
      <c r="G98" s="98"/>
      <c r="H98" s="98"/>
      <c r="I98" s="118"/>
      <c r="J98" s="124"/>
      <c r="K98" s="98"/>
      <c r="L98" s="88"/>
      <c r="M98" s="122"/>
      <c r="N98" s="88"/>
      <c r="O98" s="88"/>
      <c r="P98" s="97"/>
      <c r="Q98" s="97"/>
    </row>
    <row r="99" spans="1:17" s="102" customFormat="1" ht="30.2" customHeight="1" x14ac:dyDescent="0.2">
      <c r="A99" s="97"/>
      <c r="B99" s="289" t="s">
        <v>214</v>
      </c>
      <c r="C99" s="289"/>
      <c r="D99" s="289"/>
      <c r="E99" s="289"/>
      <c r="F99" s="98" t="s">
        <v>47</v>
      </c>
      <c r="G99" s="98" t="str">
        <f t="shared" si="4"/>
        <v>USD$</v>
      </c>
      <c r="H99" s="98"/>
      <c r="I99" s="118"/>
      <c r="J99" s="101">
        <f t="shared" si="5"/>
        <v>0</v>
      </c>
      <c r="K99" s="98"/>
      <c r="L99" s="88"/>
      <c r="M99" s="122"/>
      <c r="N99" s="88"/>
      <c r="O99" s="88"/>
      <c r="P99" s="97"/>
      <c r="Q99" s="97"/>
    </row>
    <row r="100" spans="1:17" s="102" customFormat="1" ht="30.2" customHeight="1" x14ac:dyDescent="0.2">
      <c r="A100" s="97"/>
      <c r="B100" s="289" t="s">
        <v>215</v>
      </c>
      <c r="C100" s="289"/>
      <c r="D100" s="289"/>
      <c r="E100" s="289"/>
      <c r="F100" s="98" t="s">
        <v>47</v>
      </c>
      <c r="G100" s="98" t="str">
        <f t="shared" ref="G100:G104" si="6">$C$49</f>
        <v>USD$</v>
      </c>
      <c r="H100" s="98"/>
      <c r="I100" s="118"/>
      <c r="J100" s="101">
        <f t="shared" si="5"/>
        <v>0</v>
      </c>
      <c r="K100" s="98"/>
      <c r="L100" s="88"/>
      <c r="M100" s="122"/>
      <c r="N100" s="88"/>
      <c r="O100" s="88"/>
      <c r="P100" s="97"/>
      <c r="Q100" s="97"/>
    </row>
    <row r="101" spans="1:17" s="102" customFormat="1" ht="30.2" customHeight="1" x14ac:dyDescent="0.2">
      <c r="A101" s="97"/>
      <c r="B101" s="289" t="s">
        <v>216</v>
      </c>
      <c r="C101" s="289"/>
      <c r="D101" s="289"/>
      <c r="E101" s="289"/>
      <c r="F101" s="98" t="s">
        <v>47</v>
      </c>
      <c r="G101" s="98" t="str">
        <f t="shared" si="6"/>
        <v>USD$</v>
      </c>
      <c r="H101" s="98"/>
      <c r="I101" s="118"/>
      <c r="J101" s="101">
        <f t="shared" ref="J101:J103" si="7">H101*I101</f>
        <v>0</v>
      </c>
      <c r="K101" s="98"/>
      <c r="L101" s="88"/>
      <c r="M101" s="122"/>
      <c r="N101" s="88"/>
      <c r="O101" s="88"/>
      <c r="P101" s="97"/>
      <c r="Q101" s="97"/>
    </row>
    <row r="102" spans="1:17" s="102" customFormat="1" ht="30.2" customHeight="1" x14ac:dyDescent="0.2">
      <c r="A102" s="97"/>
      <c r="B102" s="289" t="s">
        <v>217</v>
      </c>
      <c r="C102" s="289"/>
      <c r="D102" s="289"/>
      <c r="E102" s="289"/>
      <c r="F102" s="123" t="s">
        <v>42</v>
      </c>
      <c r="G102" s="98" t="str">
        <f t="shared" si="6"/>
        <v>USD$</v>
      </c>
      <c r="H102" s="98"/>
      <c r="I102" s="118"/>
      <c r="J102" s="101">
        <f t="shared" si="7"/>
        <v>0</v>
      </c>
      <c r="K102" s="98"/>
      <c r="L102" s="88"/>
      <c r="M102" s="122"/>
      <c r="N102" s="88"/>
      <c r="O102" s="88"/>
      <c r="P102" s="97"/>
      <c r="Q102" s="97"/>
    </row>
    <row r="103" spans="1:17" s="102" customFormat="1" ht="30.2" customHeight="1" x14ac:dyDescent="0.2">
      <c r="A103" s="97"/>
      <c r="B103" s="289" t="s">
        <v>218</v>
      </c>
      <c r="C103" s="289"/>
      <c r="D103" s="289"/>
      <c r="E103" s="289"/>
      <c r="F103" s="98" t="s">
        <v>42</v>
      </c>
      <c r="G103" s="98" t="str">
        <f t="shared" si="6"/>
        <v>USD$</v>
      </c>
      <c r="H103" s="98"/>
      <c r="I103" s="118"/>
      <c r="J103" s="101">
        <f t="shared" si="7"/>
        <v>0</v>
      </c>
      <c r="K103" s="98"/>
      <c r="L103" s="88"/>
      <c r="M103" s="122"/>
      <c r="N103" s="88"/>
      <c r="O103" s="88"/>
      <c r="P103" s="97"/>
      <c r="Q103" s="97"/>
    </row>
    <row r="104" spans="1:17" s="113" customFormat="1" ht="30.2" customHeight="1" x14ac:dyDescent="0.2">
      <c r="A104" s="111"/>
      <c r="B104" s="291" t="s">
        <v>131</v>
      </c>
      <c r="C104" s="291"/>
      <c r="D104" s="291"/>
      <c r="E104" s="291"/>
      <c r="F104" s="103"/>
      <c r="G104" s="99" t="str">
        <f t="shared" si="6"/>
        <v>USD$</v>
      </c>
      <c r="H104" s="103"/>
      <c r="I104" s="103"/>
      <c r="J104" s="105">
        <f>SUM(J64:J103)</f>
        <v>0</v>
      </c>
      <c r="K104" s="99"/>
      <c r="L104" s="112"/>
      <c r="M104" s="125"/>
      <c r="N104" s="112"/>
      <c r="O104" s="112"/>
      <c r="P104" s="111"/>
      <c r="Q104" s="111"/>
    </row>
    <row r="105" spans="1:17" ht="15" customHeight="1" x14ac:dyDescent="0.2">
      <c r="A105" s="71"/>
      <c r="B105" s="71"/>
      <c r="C105" s="71"/>
      <c r="D105" s="71"/>
      <c r="E105" s="71"/>
      <c r="F105" s="71"/>
      <c r="G105" s="71"/>
      <c r="H105" s="71"/>
      <c r="I105" s="72"/>
      <c r="J105" s="72"/>
      <c r="K105" s="72"/>
      <c r="L105" s="72"/>
      <c r="M105" s="126"/>
      <c r="N105" s="72"/>
      <c r="O105" s="72"/>
      <c r="P105" s="71"/>
      <c r="Q105" s="71"/>
    </row>
    <row r="106" spans="1:17" ht="15" customHeight="1" x14ac:dyDescent="0.2">
      <c r="A106" s="71"/>
      <c r="B106" s="71"/>
      <c r="C106" s="71"/>
      <c r="D106" s="71"/>
      <c r="E106" s="71"/>
      <c r="F106" s="71"/>
      <c r="G106" s="71"/>
      <c r="H106" s="71"/>
      <c r="I106" s="72"/>
      <c r="J106" s="72"/>
      <c r="K106" s="72"/>
      <c r="L106" s="72"/>
      <c r="M106" s="126"/>
      <c r="N106" s="72"/>
      <c r="O106" s="72"/>
      <c r="P106" s="71"/>
      <c r="Q106" s="71"/>
    </row>
    <row r="107" spans="1:17" ht="15" customHeight="1" x14ac:dyDescent="0.2">
      <c r="A107" s="71"/>
      <c r="B107" s="287" t="s">
        <v>219</v>
      </c>
      <c r="C107" s="287"/>
      <c r="D107" s="287"/>
      <c r="E107" s="287"/>
      <c r="F107" s="219" t="s">
        <v>24</v>
      </c>
      <c r="G107" s="219" t="s">
        <v>384</v>
      </c>
      <c r="H107" s="219" t="s">
        <v>64</v>
      </c>
      <c r="I107" s="219" t="s">
        <v>65</v>
      </c>
      <c r="J107" s="219" t="s">
        <v>66</v>
      </c>
      <c r="K107" s="219" t="s">
        <v>67</v>
      </c>
      <c r="L107" s="72"/>
      <c r="M107" s="126"/>
      <c r="N107" s="72"/>
      <c r="O107" s="72"/>
      <c r="P107" s="71"/>
      <c r="Q107" s="71"/>
    </row>
    <row r="108" spans="1:17" s="102" customFormat="1" ht="30.2" customHeight="1" x14ac:dyDescent="0.2">
      <c r="A108" s="97"/>
      <c r="B108" s="290" t="s">
        <v>220</v>
      </c>
      <c r="C108" s="290"/>
      <c r="D108" s="290"/>
      <c r="E108" s="290"/>
      <c r="F108" s="98" t="s">
        <v>61</v>
      </c>
      <c r="G108" s="98" t="str">
        <f>$C$49</f>
        <v>USD$</v>
      </c>
      <c r="H108" s="98"/>
      <c r="I108" s="118"/>
      <c r="J108" s="101">
        <f t="shared" ref="J108:J123" si="8">H108*I108</f>
        <v>0</v>
      </c>
      <c r="K108" s="98"/>
      <c r="L108" s="88"/>
      <c r="M108" s="122"/>
      <c r="N108" s="88"/>
      <c r="O108" s="88"/>
      <c r="P108" s="97"/>
      <c r="Q108" s="97"/>
    </row>
    <row r="109" spans="1:17" s="102" customFormat="1" ht="30.2" customHeight="1" x14ac:dyDescent="0.2">
      <c r="A109" s="97"/>
      <c r="B109" s="290" t="s">
        <v>221</v>
      </c>
      <c r="C109" s="290"/>
      <c r="D109" s="290"/>
      <c r="E109" s="290"/>
      <c r="F109" s="98"/>
      <c r="G109" s="98"/>
      <c r="H109" s="98"/>
      <c r="I109" s="118"/>
      <c r="J109" s="101">
        <f t="shared" si="8"/>
        <v>0</v>
      </c>
      <c r="K109" s="98"/>
      <c r="L109" s="88"/>
      <c r="M109" s="122"/>
      <c r="N109" s="88"/>
      <c r="O109" s="88"/>
      <c r="P109" s="97"/>
      <c r="Q109" s="97"/>
    </row>
    <row r="110" spans="1:17" s="102" customFormat="1" ht="30.2" customHeight="1" x14ac:dyDescent="0.2">
      <c r="A110" s="97"/>
      <c r="B110" s="290" t="s">
        <v>222</v>
      </c>
      <c r="C110" s="290"/>
      <c r="D110" s="290"/>
      <c r="E110" s="290"/>
      <c r="F110" s="98" t="s">
        <v>111</v>
      </c>
      <c r="G110" s="98" t="str">
        <f t="shared" ref="G110:G124" si="9">$C$49</f>
        <v>USD$</v>
      </c>
      <c r="H110" s="98"/>
      <c r="I110" s="118"/>
      <c r="J110" s="101">
        <f t="shared" si="8"/>
        <v>0</v>
      </c>
      <c r="K110" s="98"/>
      <c r="L110" s="88"/>
      <c r="M110" s="122"/>
      <c r="N110" s="88"/>
      <c r="O110" s="97"/>
      <c r="P110" s="97"/>
      <c r="Q110" s="97"/>
    </row>
    <row r="111" spans="1:17" s="102" customFormat="1" ht="30.2" customHeight="1" x14ac:dyDescent="0.2">
      <c r="A111" s="97"/>
      <c r="B111" s="290" t="s">
        <v>223</v>
      </c>
      <c r="C111" s="290"/>
      <c r="D111" s="290"/>
      <c r="E111" s="290"/>
      <c r="F111" s="98" t="s">
        <v>111</v>
      </c>
      <c r="G111" s="98" t="str">
        <f t="shared" si="9"/>
        <v>USD$</v>
      </c>
      <c r="H111" s="98"/>
      <c r="I111" s="118"/>
      <c r="J111" s="101">
        <f t="shared" si="8"/>
        <v>0</v>
      </c>
      <c r="K111" s="98"/>
      <c r="L111" s="88"/>
      <c r="M111" s="122"/>
      <c r="N111" s="88"/>
      <c r="O111" s="97"/>
      <c r="P111" s="97"/>
      <c r="Q111" s="97"/>
    </row>
    <row r="112" spans="1:17" s="102" customFormat="1" ht="30.2" customHeight="1" x14ac:dyDescent="0.2">
      <c r="A112" s="97"/>
      <c r="B112" s="290" t="s">
        <v>224</v>
      </c>
      <c r="C112" s="290"/>
      <c r="D112" s="290"/>
      <c r="E112" s="290"/>
      <c r="F112" s="98" t="s">
        <v>111</v>
      </c>
      <c r="G112" s="98" t="str">
        <f t="shared" si="9"/>
        <v>USD$</v>
      </c>
      <c r="H112" s="98"/>
      <c r="I112" s="118"/>
      <c r="J112" s="101">
        <f t="shared" si="8"/>
        <v>0</v>
      </c>
      <c r="K112" s="98"/>
      <c r="L112" s="88"/>
      <c r="M112" s="122"/>
      <c r="N112" s="88"/>
      <c r="O112" s="97"/>
      <c r="P112" s="97"/>
      <c r="Q112" s="97"/>
    </row>
    <row r="113" spans="1:17" s="102" customFormat="1" ht="30.2" customHeight="1" x14ac:dyDescent="0.2">
      <c r="A113" s="97"/>
      <c r="B113" s="290" t="s">
        <v>225</v>
      </c>
      <c r="C113" s="290"/>
      <c r="D113" s="290"/>
      <c r="E113" s="290"/>
      <c r="F113" s="98" t="s">
        <v>111</v>
      </c>
      <c r="G113" s="98" t="str">
        <f t="shared" si="9"/>
        <v>USD$</v>
      </c>
      <c r="H113" s="98"/>
      <c r="I113" s="118"/>
      <c r="J113" s="101">
        <f t="shared" si="8"/>
        <v>0</v>
      </c>
      <c r="K113" s="98"/>
      <c r="L113" s="88"/>
      <c r="M113" s="122"/>
      <c r="N113" s="88"/>
      <c r="O113" s="97"/>
      <c r="P113" s="97"/>
      <c r="Q113" s="97"/>
    </row>
    <row r="114" spans="1:17" s="102" customFormat="1" ht="30.2" customHeight="1" x14ac:dyDescent="0.2">
      <c r="A114" s="97"/>
      <c r="B114" s="290" t="s">
        <v>226</v>
      </c>
      <c r="C114" s="290"/>
      <c r="D114" s="290"/>
      <c r="E114" s="290"/>
      <c r="F114" s="98" t="s">
        <v>61</v>
      </c>
      <c r="G114" s="98" t="str">
        <f t="shared" si="9"/>
        <v>USD$</v>
      </c>
      <c r="H114" s="98"/>
      <c r="I114" s="118"/>
      <c r="J114" s="101">
        <f t="shared" si="8"/>
        <v>0</v>
      </c>
      <c r="K114" s="98"/>
      <c r="L114" s="88"/>
      <c r="M114" s="122"/>
      <c r="N114" s="88"/>
      <c r="O114" s="97"/>
      <c r="P114" s="97"/>
      <c r="Q114" s="97"/>
    </row>
    <row r="115" spans="1:17" s="102" customFormat="1" ht="30.2" customHeight="1" x14ac:dyDescent="0.2">
      <c r="A115" s="97"/>
      <c r="B115" s="290" t="s">
        <v>227</v>
      </c>
      <c r="C115" s="290"/>
      <c r="D115" s="290"/>
      <c r="E115" s="290"/>
      <c r="F115" s="98" t="s">
        <v>61</v>
      </c>
      <c r="G115" s="98" t="str">
        <f t="shared" si="9"/>
        <v>USD$</v>
      </c>
      <c r="H115" s="98"/>
      <c r="I115" s="118"/>
      <c r="J115" s="101">
        <f t="shared" si="8"/>
        <v>0</v>
      </c>
      <c r="K115" s="98"/>
      <c r="L115" s="88"/>
      <c r="M115" s="122"/>
      <c r="N115" s="88"/>
      <c r="O115" s="97"/>
      <c r="P115" s="97"/>
      <c r="Q115" s="97"/>
    </row>
    <row r="116" spans="1:17" s="102" customFormat="1" ht="30.2" customHeight="1" x14ac:dyDescent="0.2">
      <c r="A116" s="97"/>
      <c r="B116" s="290" t="s">
        <v>228</v>
      </c>
      <c r="C116" s="290"/>
      <c r="D116" s="290"/>
      <c r="E116" s="290"/>
      <c r="F116" s="98" t="s">
        <v>111</v>
      </c>
      <c r="G116" s="98" t="str">
        <f t="shared" si="9"/>
        <v>USD$</v>
      </c>
      <c r="H116" s="98"/>
      <c r="I116" s="118"/>
      <c r="J116" s="101">
        <f t="shared" si="8"/>
        <v>0</v>
      </c>
      <c r="K116" s="98"/>
      <c r="L116" s="88"/>
      <c r="M116" s="127"/>
      <c r="N116" s="88"/>
      <c r="O116" s="97"/>
      <c r="P116" s="97"/>
      <c r="Q116" s="97"/>
    </row>
    <row r="117" spans="1:17" s="102" customFormat="1" ht="30.2" customHeight="1" x14ac:dyDescent="0.2">
      <c r="A117" s="97"/>
      <c r="B117" s="290" t="s">
        <v>229</v>
      </c>
      <c r="C117" s="290"/>
      <c r="D117" s="290"/>
      <c r="E117" s="290"/>
      <c r="F117" s="98" t="s">
        <v>111</v>
      </c>
      <c r="G117" s="98" t="str">
        <f t="shared" si="9"/>
        <v>USD$</v>
      </c>
      <c r="H117" s="98"/>
      <c r="I117" s="118"/>
      <c r="J117" s="101">
        <f t="shared" si="8"/>
        <v>0</v>
      </c>
      <c r="K117" s="98"/>
      <c r="L117" s="88"/>
      <c r="M117" s="97"/>
      <c r="N117" s="97"/>
      <c r="O117" s="97"/>
      <c r="P117" s="97"/>
      <c r="Q117" s="97"/>
    </row>
    <row r="118" spans="1:17" s="102" customFormat="1" ht="30.2" customHeight="1" x14ac:dyDescent="0.2">
      <c r="A118" s="97"/>
      <c r="B118" s="290" t="s">
        <v>230</v>
      </c>
      <c r="C118" s="290"/>
      <c r="D118" s="290"/>
      <c r="E118" s="290"/>
      <c r="F118" s="98" t="s">
        <v>111</v>
      </c>
      <c r="G118" s="98" t="str">
        <f t="shared" si="9"/>
        <v>USD$</v>
      </c>
      <c r="H118" s="98"/>
      <c r="I118" s="118"/>
      <c r="J118" s="101">
        <f t="shared" si="8"/>
        <v>0</v>
      </c>
      <c r="K118" s="98"/>
      <c r="L118" s="88"/>
      <c r="M118" s="97"/>
      <c r="N118" s="97"/>
      <c r="O118" s="97"/>
      <c r="P118" s="97"/>
      <c r="Q118" s="97"/>
    </row>
    <row r="119" spans="1:17" s="102" customFormat="1" ht="30.2" customHeight="1" x14ac:dyDescent="0.2">
      <c r="A119" s="97"/>
      <c r="B119" s="290" t="s">
        <v>231</v>
      </c>
      <c r="C119" s="290"/>
      <c r="D119" s="290"/>
      <c r="E119" s="290"/>
      <c r="F119" s="98" t="s">
        <v>111</v>
      </c>
      <c r="G119" s="98" t="str">
        <f t="shared" si="9"/>
        <v>USD$</v>
      </c>
      <c r="H119" s="98"/>
      <c r="I119" s="118"/>
      <c r="J119" s="101">
        <f t="shared" si="8"/>
        <v>0</v>
      </c>
      <c r="K119" s="98"/>
      <c r="L119" s="88"/>
      <c r="M119" s="97"/>
      <c r="N119" s="97"/>
      <c r="O119" s="97"/>
      <c r="P119" s="97"/>
      <c r="Q119" s="97"/>
    </row>
    <row r="120" spans="1:17" s="102" customFormat="1" ht="30.2" customHeight="1" x14ac:dyDescent="0.2">
      <c r="A120" s="97"/>
      <c r="B120" s="290" t="s">
        <v>232</v>
      </c>
      <c r="C120" s="290"/>
      <c r="D120" s="290"/>
      <c r="E120" s="290"/>
      <c r="F120" s="98" t="s">
        <v>82</v>
      </c>
      <c r="G120" s="98" t="str">
        <f t="shared" si="9"/>
        <v>USD$</v>
      </c>
      <c r="H120" s="98"/>
      <c r="I120" s="118"/>
      <c r="J120" s="101">
        <f t="shared" si="8"/>
        <v>0</v>
      </c>
      <c r="K120" s="98"/>
      <c r="L120" s="88"/>
      <c r="M120" s="97"/>
      <c r="N120" s="97"/>
      <c r="O120" s="97"/>
      <c r="P120" s="97"/>
      <c r="Q120" s="97"/>
    </row>
    <row r="121" spans="1:17" s="102" customFormat="1" ht="30.2" customHeight="1" x14ac:dyDescent="0.2">
      <c r="A121" s="97"/>
      <c r="B121" s="290" t="s">
        <v>233</v>
      </c>
      <c r="C121" s="290"/>
      <c r="D121" s="290"/>
      <c r="E121" s="290"/>
      <c r="F121" s="98"/>
      <c r="G121" s="98" t="str">
        <f t="shared" si="9"/>
        <v>USD$</v>
      </c>
      <c r="H121" s="98"/>
      <c r="I121" s="118"/>
      <c r="J121" s="101">
        <f t="shared" si="8"/>
        <v>0</v>
      </c>
      <c r="K121" s="98"/>
      <c r="L121" s="88"/>
      <c r="M121" s="97"/>
      <c r="N121" s="97"/>
      <c r="O121" s="97"/>
      <c r="P121" s="97"/>
      <c r="Q121" s="97"/>
    </row>
    <row r="122" spans="1:17" s="102" customFormat="1" ht="30.2" customHeight="1" x14ac:dyDescent="0.2">
      <c r="A122" s="97"/>
      <c r="B122" s="290" t="s">
        <v>234</v>
      </c>
      <c r="C122" s="290"/>
      <c r="D122" s="290"/>
      <c r="E122" s="290"/>
      <c r="F122" s="98" t="s">
        <v>148</v>
      </c>
      <c r="G122" s="98" t="str">
        <f t="shared" si="9"/>
        <v>USD$</v>
      </c>
      <c r="H122" s="98"/>
      <c r="I122" s="118"/>
      <c r="J122" s="101">
        <f t="shared" si="8"/>
        <v>0</v>
      </c>
      <c r="K122" s="98"/>
      <c r="L122" s="88"/>
      <c r="M122" s="97"/>
      <c r="N122" s="97"/>
      <c r="O122" s="97"/>
      <c r="P122" s="97"/>
      <c r="Q122" s="97"/>
    </row>
    <row r="123" spans="1:17" s="102" customFormat="1" ht="30.2" customHeight="1" x14ac:dyDescent="0.2">
      <c r="A123" s="97"/>
      <c r="B123" s="290" t="s">
        <v>235</v>
      </c>
      <c r="C123" s="290"/>
      <c r="D123" s="290"/>
      <c r="E123" s="290"/>
      <c r="F123" s="98" t="s">
        <v>148</v>
      </c>
      <c r="G123" s="98" t="str">
        <f t="shared" si="9"/>
        <v>USD$</v>
      </c>
      <c r="H123" s="98"/>
      <c r="I123" s="118"/>
      <c r="J123" s="101">
        <f t="shared" si="8"/>
        <v>0</v>
      </c>
      <c r="K123" s="98"/>
      <c r="L123" s="88"/>
      <c r="M123" s="97"/>
      <c r="N123" s="97"/>
      <c r="O123" s="97"/>
      <c r="P123" s="97"/>
      <c r="Q123" s="97"/>
    </row>
    <row r="124" spans="1:17" s="102" customFormat="1" ht="30.2" customHeight="1" x14ac:dyDescent="0.2">
      <c r="A124" s="97"/>
      <c r="B124" s="290" t="s">
        <v>236</v>
      </c>
      <c r="C124" s="290"/>
      <c r="D124" s="290"/>
      <c r="E124" s="290"/>
      <c r="F124" s="98" t="s">
        <v>47</v>
      </c>
      <c r="G124" s="98" t="str">
        <f t="shared" si="9"/>
        <v>USD$</v>
      </c>
      <c r="H124" s="98"/>
      <c r="I124" s="118"/>
      <c r="J124" s="101">
        <f t="shared" ref="J124:J125" si="10">H124*I124</f>
        <v>0</v>
      </c>
      <c r="K124" s="98"/>
      <c r="L124" s="88"/>
      <c r="M124" s="97"/>
      <c r="N124" s="97"/>
      <c r="O124" s="97"/>
      <c r="P124" s="97"/>
      <c r="Q124" s="97"/>
    </row>
    <row r="125" spans="1:17" s="102" customFormat="1" ht="30.2" customHeight="1" x14ac:dyDescent="0.2">
      <c r="A125" s="97"/>
      <c r="B125" s="290" t="s">
        <v>237</v>
      </c>
      <c r="C125" s="290"/>
      <c r="D125" s="290"/>
      <c r="E125" s="290"/>
      <c r="F125" s="98" t="s">
        <v>152</v>
      </c>
      <c r="G125" s="98" t="str">
        <f>$C$49</f>
        <v>USD$</v>
      </c>
      <c r="H125" s="98"/>
      <c r="I125" s="118"/>
      <c r="J125" s="101">
        <f t="shared" si="10"/>
        <v>0</v>
      </c>
      <c r="K125" s="98"/>
      <c r="L125" s="88"/>
      <c r="M125" s="97"/>
      <c r="N125" s="97"/>
      <c r="O125" s="97"/>
      <c r="P125" s="97"/>
      <c r="Q125" s="97"/>
    </row>
    <row r="126" spans="1:17" s="113" customFormat="1" ht="30.2" customHeight="1" x14ac:dyDescent="0.2">
      <c r="A126" s="111"/>
      <c r="B126" s="291" t="s">
        <v>131</v>
      </c>
      <c r="C126" s="291"/>
      <c r="D126" s="291"/>
      <c r="E126" s="291"/>
      <c r="F126" s="103"/>
      <c r="G126" s="99" t="str">
        <f t="shared" ref="G126" si="11">$C$49</f>
        <v>USD$</v>
      </c>
      <c r="H126" s="103"/>
      <c r="I126" s="103"/>
      <c r="J126" s="105">
        <f>SUM(J108:J125)</f>
        <v>0</v>
      </c>
      <c r="K126" s="99"/>
      <c r="L126" s="112"/>
      <c r="M126" s="111"/>
      <c r="N126" s="111"/>
      <c r="O126" s="111"/>
      <c r="P126" s="111"/>
      <c r="Q126" s="111"/>
    </row>
    <row r="127" spans="1:17" ht="15" customHeight="1" x14ac:dyDescent="0.2">
      <c r="A127" s="71"/>
      <c r="B127" s="71"/>
      <c r="C127" s="71"/>
      <c r="D127" s="71"/>
      <c r="E127" s="71"/>
      <c r="F127" s="71"/>
      <c r="G127" s="71"/>
      <c r="H127" s="71"/>
      <c r="I127" s="71"/>
      <c r="J127" s="71"/>
      <c r="K127" s="71"/>
      <c r="L127" s="72"/>
      <c r="M127" s="71"/>
      <c r="N127" s="71"/>
      <c r="O127" s="71"/>
      <c r="P127" s="71"/>
      <c r="Q127" s="71"/>
    </row>
    <row r="128" spans="1:17" ht="15" customHeight="1" x14ac:dyDescent="0.2">
      <c r="A128" s="71"/>
      <c r="B128" s="71"/>
      <c r="C128" s="71"/>
      <c r="D128" s="71"/>
      <c r="E128" s="71"/>
      <c r="F128" s="71"/>
      <c r="G128" s="71"/>
      <c r="H128" s="71"/>
      <c r="I128" s="71"/>
      <c r="J128" s="71"/>
      <c r="K128" s="71"/>
      <c r="L128" s="72"/>
      <c r="M128" s="71"/>
      <c r="N128" s="71"/>
      <c r="O128" s="71"/>
      <c r="P128" s="71"/>
      <c r="Q128" s="71"/>
    </row>
    <row r="129" spans="1:17" ht="15" customHeight="1" x14ac:dyDescent="0.2">
      <c r="A129" s="71"/>
      <c r="B129" s="287" t="s">
        <v>238</v>
      </c>
      <c r="C129" s="287"/>
      <c r="D129" s="287"/>
      <c r="E129" s="287"/>
      <c r="F129" s="219" t="s">
        <v>24</v>
      </c>
      <c r="G129" s="219" t="s">
        <v>384</v>
      </c>
      <c r="H129" s="219" t="s">
        <v>64</v>
      </c>
      <c r="I129" s="219" t="s">
        <v>65</v>
      </c>
      <c r="J129" s="219" t="s">
        <v>66</v>
      </c>
      <c r="K129" s="219" t="s">
        <v>67</v>
      </c>
      <c r="L129" s="72"/>
      <c r="M129" s="71"/>
      <c r="N129" s="71"/>
      <c r="O129" s="71"/>
      <c r="P129" s="71"/>
      <c r="Q129" s="71"/>
    </row>
    <row r="130" spans="1:17" s="102" customFormat="1" ht="30.2" customHeight="1" x14ac:dyDescent="0.2">
      <c r="A130" s="97"/>
      <c r="B130" s="289" t="s">
        <v>239</v>
      </c>
      <c r="C130" s="289"/>
      <c r="D130" s="289"/>
      <c r="E130" s="289"/>
      <c r="F130" s="98" t="s">
        <v>61</v>
      </c>
      <c r="G130" s="99" t="str">
        <f>$C$49</f>
        <v>USD$</v>
      </c>
      <c r="H130" s="98"/>
      <c r="I130" s="118"/>
      <c r="J130" s="101">
        <f t="shared" ref="J130" si="12">H130*I130</f>
        <v>0</v>
      </c>
      <c r="K130" s="98"/>
      <c r="L130" s="88"/>
      <c r="M130" s="97"/>
      <c r="N130" s="97"/>
      <c r="O130" s="97"/>
      <c r="P130" s="97"/>
      <c r="Q130" s="97"/>
    </row>
    <row r="131" spans="1:17" s="113" customFormat="1" ht="30.2" customHeight="1" x14ac:dyDescent="0.2">
      <c r="A131" s="111"/>
      <c r="B131" s="288" t="s">
        <v>155</v>
      </c>
      <c r="C131" s="288"/>
      <c r="D131" s="288"/>
      <c r="E131" s="288"/>
      <c r="F131" s="103"/>
      <c r="G131" s="103"/>
      <c r="H131" s="103"/>
      <c r="I131" s="103"/>
      <c r="J131" s="105">
        <f>SUM(J130)</f>
        <v>0</v>
      </c>
      <c r="K131" s="99"/>
      <c r="L131" s="112"/>
      <c r="M131" s="111"/>
      <c r="N131" s="111"/>
      <c r="O131" s="111"/>
      <c r="P131" s="111"/>
      <c r="Q131" s="111"/>
    </row>
    <row r="132" spans="1:17" s="128" customFormat="1" ht="15" customHeight="1" x14ac:dyDescent="0.2">
      <c r="A132" s="76"/>
      <c r="B132" s="106"/>
      <c r="C132" s="106"/>
      <c r="D132" s="106"/>
      <c r="E132" s="106"/>
      <c r="F132" s="112"/>
      <c r="G132" s="112"/>
      <c r="H132" s="112"/>
      <c r="I132" s="112"/>
      <c r="J132" s="108"/>
      <c r="K132" s="74"/>
      <c r="L132" s="75"/>
      <c r="M132" s="76"/>
      <c r="N132" s="76"/>
      <c r="O132" s="76"/>
      <c r="P132" s="76"/>
      <c r="Q132" s="76"/>
    </row>
    <row r="133" spans="1:17" ht="15" customHeight="1" x14ac:dyDescent="0.2">
      <c r="A133" s="71"/>
      <c r="B133" s="71"/>
      <c r="C133" s="71"/>
      <c r="D133" s="71"/>
      <c r="E133" s="71"/>
      <c r="F133" s="71"/>
      <c r="G133" s="71"/>
      <c r="H133" s="71"/>
      <c r="I133" s="71"/>
      <c r="J133" s="71"/>
      <c r="K133" s="71"/>
      <c r="L133" s="72"/>
      <c r="M133" s="71"/>
      <c r="N133" s="71"/>
      <c r="O133" s="71"/>
      <c r="P133" s="71"/>
      <c r="Q133" s="71"/>
    </row>
    <row r="134" spans="1:17" ht="15" customHeight="1" x14ac:dyDescent="0.2">
      <c r="A134" s="71"/>
      <c r="B134" s="287" t="s">
        <v>240</v>
      </c>
      <c r="C134" s="287"/>
      <c r="D134" s="287"/>
      <c r="E134" s="287"/>
      <c r="F134" s="219" t="s">
        <v>24</v>
      </c>
      <c r="G134" s="219" t="s">
        <v>384</v>
      </c>
      <c r="H134" s="219" t="s">
        <v>64</v>
      </c>
      <c r="I134" s="219" t="s">
        <v>65</v>
      </c>
      <c r="J134" s="219" t="s">
        <v>66</v>
      </c>
      <c r="K134" s="219" t="s">
        <v>67</v>
      </c>
      <c r="L134" s="72"/>
      <c r="M134" s="71"/>
      <c r="N134" s="71"/>
      <c r="O134" s="71"/>
      <c r="P134" s="71"/>
      <c r="Q134" s="71"/>
    </row>
    <row r="135" spans="1:17" s="102" customFormat="1" ht="30.2" customHeight="1" x14ac:dyDescent="0.2">
      <c r="A135" s="97"/>
      <c r="B135" s="290" t="s">
        <v>241</v>
      </c>
      <c r="C135" s="290"/>
      <c r="D135" s="290"/>
      <c r="E135" s="290"/>
      <c r="F135" s="98" t="s">
        <v>47</v>
      </c>
      <c r="G135" s="98" t="str">
        <f>$C$49</f>
        <v>USD$</v>
      </c>
      <c r="H135" s="98"/>
      <c r="I135" s="118"/>
      <c r="J135" s="101">
        <f t="shared" ref="J135:J137" si="13">H135*I135</f>
        <v>0</v>
      </c>
      <c r="K135" s="98"/>
      <c r="L135" s="88"/>
      <c r="M135" s="97"/>
      <c r="N135" s="97"/>
      <c r="O135" s="97"/>
      <c r="P135" s="97"/>
      <c r="Q135" s="97"/>
    </row>
    <row r="136" spans="1:17" s="102" customFormat="1" ht="30.2" customHeight="1" x14ac:dyDescent="0.2">
      <c r="A136" s="97"/>
      <c r="B136" s="290" t="s">
        <v>242</v>
      </c>
      <c r="C136" s="290"/>
      <c r="D136" s="290"/>
      <c r="E136" s="290"/>
      <c r="F136" s="98" t="s">
        <v>152</v>
      </c>
      <c r="G136" s="98" t="str">
        <f>$C$49</f>
        <v>USD$</v>
      </c>
      <c r="H136" s="98"/>
      <c r="I136" s="118"/>
      <c r="J136" s="101">
        <f t="shared" si="13"/>
        <v>0</v>
      </c>
      <c r="K136" s="98"/>
      <c r="L136" s="88"/>
      <c r="M136" s="97"/>
      <c r="N136" s="97"/>
      <c r="O136" s="97"/>
      <c r="P136" s="97"/>
      <c r="Q136" s="97"/>
    </row>
    <row r="137" spans="1:17" s="102" customFormat="1" ht="30.2" customHeight="1" x14ac:dyDescent="0.2">
      <c r="A137" s="97"/>
      <c r="B137" s="290" t="s">
        <v>243</v>
      </c>
      <c r="C137" s="290"/>
      <c r="D137" s="290"/>
      <c r="E137" s="290"/>
      <c r="F137" s="98" t="s">
        <v>42</v>
      </c>
      <c r="G137" s="98" t="str">
        <f>$C$49</f>
        <v>USD$</v>
      </c>
      <c r="H137" s="98"/>
      <c r="I137" s="118"/>
      <c r="J137" s="101">
        <f t="shared" si="13"/>
        <v>0</v>
      </c>
      <c r="K137" s="98"/>
      <c r="L137" s="88"/>
      <c r="M137" s="97"/>
      <c r="N137" s="97"/>
      <c r="O137" s="97"/>
      <c r="P137" s="97"/>
      <c r="Q137" s="97"/>
    </row>
    <row r="138" spans="1:17" s="113" customFormat="1" ht="30.2" customHeight="1" x14ac:dyDescent="0.2">
      <c r="A138" s="111"/>
      <c r="B138" s="288" t="s">
        <v>160</v>
      </c>
      <c r="C138" s="288"/>
      <c r="D138" s="288"/>
      <c r="E138" s="288"/>
      <c r="F138" s="103"/>
      <c r="G138" s="99" t="str">
        <f>$C$49</f>
        <v>USD$</v>
      </c>
      <c r="H138" s="103"/>
      <c r="I138" s="103"/>
      <c r="J138" s="105">
        <f>SUM(J135:J137)</f>
        <v>0</v>
      </c>
      <c r="K138" s="99"/>
      <c r="L138" s="112"/>
      <c r="M138" s="111"/>
      <c r="N138" s="111"/>
      <c r="O138" s="111"/>
      <c r="P138" s="111"/>
      <c r="Q138" s="111"/>
    </row>
    <row r="139" spans="1:17" ht="15" customHeight="1" x14ac:dyDescent="0.2">
      <c r="A139" s="71"/>
      <c r="B139" s="129"/>
      <c r="C139" s="109"/>
      <c r="D139" s="74"/>
      <c r="E139" s="109"/>
      <c r="F139" s="117"/>
      <c r="G139" s="72"/>
      <c r="H139" s="109"/>
      <c r="I139" s="71"/>
      <c r="J139" s="71"/>
      <c r="K139" s="71"/>
      <c r="L139" s="72"/>
      <c r="M139" s="71"/>
      <c r="N139" s="71"/>
      <c r="O139" s="71"/>
      <c r="P139" s="71"/>
      <c r="Q139" s="71"/>
    </row>
    <row r="140" spans="1:17" ht="15" customHeight="1" x14ac:dyDescent="0.2">
      <c r="A140" s="71"/>
      <c r="B140" s="129"/>
      <c r="C140" s="109"/>
      <c r="D140" s="74"/>
      <c r="E140" s="109"/>
      <c r="F140" s="117"/>
      <c r="G140" s="72"/>
      <c r="H140" s="109"/>
      <c r="I140" s="71"/>
      <c r="J140" s="71"/>
      <c r="K140" s="71"/>
      <c r="L140" s="72"/>
      <c r="M140" s="71"/>
      <c r="N140" s="71"/>
      <c r="O140" s="71"/>
      <c r="P140" s="71"/>
      <c r="Q140" s="71"/>
    </row>
    <row r="141" spans="1:17" ht="15" customHeight="1" x14ac:dyDescent="0.2">
      <c r="A141" s="71"/>
      <c r="B141" s="287" t="s">
        <v>63</v>
      </c>
      <c r="C141" s="287"/>
      <c r="D141" s="287"/>
      <c r="E141" s="287"/>
      <c r="F141" s="219" t="s">
        <v>24</v>
      </c>
      <c r="G141" s="219" t="s">
        <v>384</v>
      </c>
      <c r="H141" s="219" t="s">
        <v>64</v>
      </c>
      <c r="I141" s="219" t="s">
        <v>65</v>
      </c>
      <c r="J141" s="219" t="s">
        <v>66</v>
      </c>
      <c r="K141" s="130"/>
      <c r="L141" s="72"/>
      <c r="M141" s="71"/>
      <c r="N141" s="71"/>
      <c r="O141" s="71"/>
      <c r="P141" s="71"/>
      <c r="Q141" s="71"/>
    </row>
    <row r="142" spans="1:17" ht="15" customHeight="1" x14ac:dyDescent="0.2">
      <c r="A142" s="71"/>
      <c r="B142" s="131" t="s">
        <v>244</v>
      </c>
      <c r="C142" s="132"/>
      <c r="D142" s="132"/>
      <c r="E142" s="133"/>
      <c r="F142" s="134" t="s">
        <v>61</v>
      </c>
      <c r="G142" s="135" t="str">
        <f>$C$49</f>
        <v>USD$</v>
      </c>
      <c r="H142" s="136"/>
      <c r="I142" s="136"/>
      <c r="J142" s="137">
        <f>J54+J60+J104+J126+J131+J138</f>
        <v>0</v>
      </c>
      <c r="K142" s="71"/>
      <c r="L142" s="72"/>
      <c r="M142" s="71"/>
      <c r="N142" s="71"/>
      <c r="O142" s="71"/>
      <c r="P142" s="71"/>
      <c r="Q142" s="71"/>
    </row>
    <row r="143" spans="1:17" ht="15" customHeight="1" x14ac:dyDescent="0.2">
      <c r="A143" s="71"/>
      <c r="B143" s="138" t="s">
        <v>380</v>
      </c>
      <c r="C143" s="97"/>
      <c r="D143" s="97"/>
      <c r="E143" s="97"/>
      <c r="F143" s="97"/>
      <c r="G143" s="97"/>
      <c r="H143" s="97"/>
      <c r="I143" s="71"/>
      <c r="J143" s="71"/>
      <c r="K143" s="71"/>
      <c r="L143" s="72"/>
      <c r="M143" s="71"/>
      <c r="N143" s="71"/>
      <c r="O143" s="71"/>
      <c r="P143" s="71"/>
      <c r="Q143" s="71"/>
    </row>
    <row r="144" spans="1:17" ht="15" customHeight="1" x14ac:dyDescent="0.2">
      <c r="A144" s="71"/>
      <c r="C144" s="71"/>
      <c r="D144" s="71"/>
      <c r="E144" s="71"/>
      <c r="F144" s="71"/>
      <c r="G144" s="71"/>
      <c r="H144" s="71"/>
      <c r="I144" s="71"/>
      <c r="J144" s="71"/>
      <c r="K144" s="71"/>
      <c r="L144" s="72"/>
      <c r="M144" s="71"/>
      <c r="N144" s="71"/>
      <c r="O144" s="71"/>
      <c r="P144" s="71"/>
      <c r="Q144" s="71"/>
    </row>
    <row r="145" spans="1:17" ht="15" customHeight="1" x14ac:dyDescent="0.2">
      <c r="A145" s="97"/>
      <c r="B145" s="97"/>
      <c r="C145" s="97"/>
      <c r="D145" s="97"/>
      <c r="E145" s="97"/>
      <c r="F145" s="97"/>
      <c r="G145" s="97"/>
      <c r="H145" s="97"/>
      <c r="I145" s="71"/>
      <c r="J145" s="71"/>
      <c r="K145" s="71"/>
      <c r="L145" s="72"/>
      <c r="M145" s="71"/>
      <c r="N145" s="71"/>
      <c r="O145" s="71"/>
      <c r="P145" s="71"/>
      <c r="Q145" s="71"/>
    </row>
    <row r="146" spans="1:17" ht="15" customHeight="1" x14ac:dyDescent="0.2">
      <c r="A146" s="97"/>
      <c r="B146" s="97"/>
      <c r="C146" s="97"/>
      <c r="D146" s="97"/>
      <c r="E146" s="97"/>
      <c r="F146" s="97"/>
      <c r="G146" s="97"/>
      <c r="H146" s="97"/>
      <c r="I146" s="71"/>
      <c r="J146" s="71"/>
      <c r="K146" s="71"/>
      <c r="L146" s="72"/>
      <c r="M146" s="71"/>
      <c r="N146" s="71"/>
      <c r="O146" s="71"/>
      <c r="P146" s="71"/>
      <c r="Q146" s="71"/>
    </row>
    <row r="147" spans="1:17" ht="15" customHeight="1" x14ac:dyDescent="0.2">
      <c r="A147" s="97"/>
      <c r="B147" s="97"/>
      <c r="C147" s="97"/>
      <c r="D147" s="97"/>
      <c r="E147" s="97"/>
      <c r="F147" s="97"/>
      <c r="G147" s="97"/>
      <c r="H147" s="97"/>
      <c r="I147" s="71"/>
      <c r="J147" s="71"/>
      <c r="K147" s="71"/>
      <c r="L147" s="72"/>
      <c r="M147" s="71"/>
      <c r="N147" s="71"/>
      <c r="O147" s="71"/>
      <c r="P147" s="71"/>
      <c r="Q147" s="71"/>
    </row>
    <row r="148" spans="1:17" ht="15" customHeight="1" x14ac:dyDescent="0.2">
      <c r="A148" s="97"/>
      <c r="B148" s="97"/>
      <c r="C148" s="97"/>
      <c r="D148" s="97"/>
      <c r="E148" s="97"/>
      <c r="F148" s="97"/>
      <c r="G148" s="97"/>
      <c r="H148" s="97"/>
      <c r="I148" s="71"/>
      <c r="J148" s="71"/>
      <c r="K148" s="71"/>
      <c r="L148" s="72"/>
      <c r="M148" s="71"/>
      <c r="N148" s="71"/>
      <c r="O148" s="71"/>
      <c r="P148" s="71"/>
      <c r="Q148" s="71"/>
    </row>
    <row r="149" spans="1:17" ht="15" customHeight="1" x14ac:dyDescent="0.2">
      <c r="A149" s="97"/>
      <c r="B149" s="97"/>
      <c r="C149" s="97"/>
      <c r="D149" s="97"/>
      <c r="E149" s="97"/>
      <c r="F149" s="97"/>
      <c r="G149" s="97"/>
      <c r="H149" s="97"/>
      <c r="I149" s="71"/>
      <c r="J149" s="71"/>
      <c r="K149" s="71"/>
      <c r="L149" s="72"/>
      <c r="M149" s="71"/>
      <c r="N149" s="71"/>
      <c r="O149" s="71"/>
      <c r="P149" s="71"/>
      <c r="Q149" s="71"/>
    </row>
    <row r="150" spans="1:17" ht="15" customHeight="1" x14ac:dyDescent="0.2">
      <c r="A150" s="97"/>
      <c r="B150" s="97"/>
      <c r="C150" s="97"/>
      <c r="D150" s="97"/>
      <c r="E150" s="97"/>
      <c r="F150" s="97"/>
      <c r="G150" s="97"/>
      <c r="H150" s="97"/>
      <c r="I150" s="71"/>
      <c r="J150" s="71"/>
      <c r="K150" s="71"/>
      <c r="L150" s="72"/>
      <c r="M150" s="71"/>
      <c r="N150" s="71"/>
      <c r="O150" s="71"/>
      <c r="P150" s="71"/>
      <c r="Q150" s="71"/>
    </row>
    <row r="151" spans="1:17" ht="15" customHeight="1" x14ac:dyDescent="0.2">
      <c r="A151" s="97"/>
      <c r="B151" s="97"/>
      <c r="C151" s="97"/>
      <c r="D151" s="97"/>
      <c r="E151" s="97"/>
      <c r="F151" s="97"/>
      <c r="G151" s="97"/>
      <c r="H151" s="97"/>
      <c r="I151" s="71"/>
      <c r="J151" s="71"/>
      <c r="K151" s="71"/>
      <c r="L151" s="72"/>
      <c r="M151" s="71"/>
      <c r="N151" s="71"/>
      <c r="O151" s="71"/>
      <c r="P151" s="71"/>
      <c r="Q151" s="71"/>
    </row>
    <row r="152" spans="1:17" ht="15" customHeight="1" x14ac:dyDescent="0.2">
      <c r="A152" s="97"/>
      <c r="B152" s="97"/>
      <c r="C152" s="97"/>
      <c r="D152" s="97"/>
      <c r="E152" s="97"/>
      <c r="F152" s="97"/>
      <c r="G152" s="97"/>
      <c r="H152" s="97"/>
      <c r="I152" s="71"/>
      <c r="J152" s="71"/>
      <c r="K152" s="71"/>
      <c r="L152" s="72"/>
      <c r="M152" s="71"/>
      <c r="N152" s="71"/>
      <c r="O152" s="71"/>
      <c r="P152" s="71"/>
      <c r="Q152" s="71"/>
    </row>
    <row r="153" spans="1:17" ht="15" customHeight="1" x14ac:dyDescent="0.2">
      <c r="A153" s="97"/>
      <c r="B153" s="97"/>
      <c r="C153" s="97"/>
      <c r="D153" s="97"/>
      <c r="E153" s="97"/>
      <c r="F153" s="97"/>
      <c r="G153" s="97"/>
      <c r="H153" s="97"/>
      <c r="I153" s="71"/>
      <c r="J153" s="71"/>
      <c r="K153" s="71"/>
      <c r="L153" s="72"/>
      <c r="M153" s="71"/>
      <c r="N153" s="71"/>
      <c r="O153" s="71"/>
      <c r="P153" s="71"/>
      <c r="Q153" s="71"/>
    </row>
    <row r="154" spans="1:17" x14ac:dyDescent="0.2">
      <c r="A154" s="97"/>
      <c r="B154" s="97"/>
      <c r="C154" s="97"/>
      <c r="D154" s="97"/>
      <c r="E154" s="97"/>
      <c r="F154" s="97"/>
      <c r="G154" s="97"/>
      <c r="H154" s="97"/>
      <c r="I154" s="71"/>
      <c r="J154" s="71"/>
      <c r="K154" s="71"/>
      <c r="L154" s="72"/>
      <c r="M154" s="71"/>
      <c r="N154" s="71"/>
      <c r="O154" s="71"/>
      <c r="P154" s="71"/>
      <c r="Q154" s="71"/>
    </row>
    <row r="155" spans="1:17" x14ac:dyDescent="0.2">
      <c r="A155" s="97"/>
      <c r="B155" s="97"/>
      <c r="C155" s="97"/>
      <c r="D155" s="97"/>
      <c r="E155" s="97"/>
      <c r="F155" s="97"/>
      <c r="G155" s="97"/>
      <c r="H155" s="97"/>
      <c r="I155" s="71"/>
      <c r="J155" s="71"/>
      <c r="K155" s="71"/>
      <c r="L155" s="72"/>
      <c r="M155" s="71"/>
      <c r="N155" s="71"/>
      <c r="O155" s="71"/>
      <c r="P155" s="71"/>
      <c r="Q155" s="71"/>
    </row>
    <row r="156" spans="1:17" x14ac:dyDescent="0.2">
      <c r="A156" s="97"/>
      <c r="B156" s="97"/>
      <c r="C156" s="97"/>
      <c r="D156" s="97"/>
      <c r="E156" s="97"/>
      <c r="F156" s="97"/>
      <c r="G156" s="97"/>
      <c r="H156" s="97"/>
      <c r="I156" s="71"/>
      <c r="J156" s="71"/>
      <c r="K156" s="71"/>
      <c r="L156" s="72"/>
      <c r="M156" s="71"/>
      <c r="N156" s="71"/>
      <c r="O156" s="71"/>
      <c r="P156" s="71"/>
      <c r="Q156" s="71"/>
    </row>
    <row r="157" spans="1:17" x14ac:dyDescent="0.2">
      <c r="A157" s="97"/>
      <c r="B157" s="97"/>
      <c r="C157" s="97"/>
      <c r="D157" s="97"/>
      <c r="E157" s="97"/>
      <c r="F157" s="97"/>
      <c r="G157" s="97"/>
      <c r="H157" s="97"/>
      <c r="I157" s="71"/>
      <c r="J157" s="71"/>
      <c r="K157" s="71"/>
      <c r="L157" s="72"/>
      <c r="M157" s="71"/>
      <c r="N157" s="71"/>
      <c r="O157" s="71"/>
      <c r="P157" s="71"/>
      <c r="Q157" s="71"/>
    </row>
    <row r="158" spans="1:17" x14ac:dyDescent="0.2">
      <c r="A158" s="97"/>
      <c r="B158" s="97"/>
      <c r="C158" s="97"/>
      <c r="D158" s="97"/>
      <c r="E158" s="97"/>
      <c r="F158" s="97"/>
      <c r="G158" s="97"/>
      <c r="H158" s="97"/>
      <c r="I158" s="71"/>
      <c r="J158" s="71"/>
      <c r="K158" s="71"/>
      <c r="L158" s="72"/>
      <c r="M158" s="71"/>
      <c r="N158" s="71"/>
      <c r="O158" s="71"/>
      <c r="P158" s="71"/>
      <c r="Q158" s="71"/>
    </row>
    <row r="159" spans="1:17" x14ac:dyDescent="0.2">
      <c r="A159" s="97"/>
      <c r="B159" s="97"/>
      <c r="C159" s="97"/>
      <c r="D159" s="97"/>
      <c r="E159" s="97"/>
      <c r="F159" s="97"/>
      <c r="G159" s="97"/>
      <c r="H159" s="97"/>
      <c r="I159" s="71"/>
      <c r="J159" s="71"/>
      <c r="K159" s="71"/>
      <c r="L159" s="72"/>
      <c r="M159" s="71"/>
      <c r="N159" s="71"/>
      <c r="O159" s="71"/>
      <c r="P159" s="71"/>
      <c r="Q159" s="71"/>
    </row>
    <row r="160" spans="1:17" x14ac:dyDescent="0.2">
      <c r="A160" s="97"/>
      <c r="B160" s="97"/>
      <c r="C160" s="97"/>
      <c r="D160" s="97"/>
      <c r="E160" s="97"/>
      <c r="F160" s="97"/>
      <c r="G160" s="97"/>
      <c r="H160" s="97"/>
      <c r="I160" s="71"/>
      <c r="J160" s="71"/>
      <c r="K160" s="71"/>
      <c r="L160" s="72"/>
      <c r="M160" s="71"/>
      <c r="N160" s="71"/>
      <c r="O160" s="71"/>
      <c r="P160" s="71"/>
      <c r="Q160" s="71"/>
    </row>
    <row r="161" spans="1:17" x14ac:dyDescent="0.2">
      <c r="A161" s="97"/>
      <c r="B161" s="97"/>
      <c r="C161" s="97"/>
      <c r="D161" s="97"/>
      <c r="E161" s="97"/>
      <c r="F161" s="97"/>
      <c r="G161" s="97"/>
      <c r="H161" s="97"/>
      <c r="I161" s="71"/>
      <c r="J161" s="71"/>
      <c r="K161" s="71"/>
      <c r="L161" s="72"/>
      <c r="M161" s="71"/>
      <c r="N161" s="71"/>
      <c r="O161" s="71"/>
      <c r="P161" s="71"/>
      <c r="Q161" s="71"/>
    </row>
    <row r="162" spans="1:17" x14ac:dyDescent="0.2">
      <c r="A162" s="97"/>
      <c r="B162" s="97"/>
      <c r="C162" s="97"/>
      <c r="D162" s="97"/>
      <c r="E162" s="97"/>
      <c r="F162" s="97"/>
      <c r="G162" s="97"/>
      <c r="H162" s="97"/>
      <c r="I162" s="71"/>
      <c r="J162" s="71"/>
      <c r="K162" s="71"/>
      <c r="L162" s="72"/>
      <c r="M162" s="71"/>
      <c r="N162" s="71"/>
      <c r="O162" s="71"/>
      <c r="P162" s="71"/>
      <c r="Q162" s="71"/>
    </row>
    <row r="163" spans="1:17" x14ac:dyDescent="0.2">
      <c r="A163" s="97"/>
      <c r="B163" s="97"/>
      <c r="C163" s="97"/>
      <c r="D163" s="97"/>
      <c r="E163" s="97"/>
      <c r="F163" s="97"/>
      <c r="G163" s="97"/>
      <c r="H163" s="97"/>
      <c r="I163" s="71"/>
      <c r="J163" s="71"/>
      <c r="K163" s="71"/>
      <c r="L163" s="72"/>
      <c r="M163" s="71"/>
      <c r="N163" s="71"/>
      <c r="O163" s="71"/>
      <c r="P163" s="71"/>
      <c r="Q163" s="71"/>
    </row>
    <row r="164" spans="1:17" x14ac:dyDescent="0.2">
      <c r="A164" s="97"/>
      <c r="B164" s="97"/>
      <c r="C164" s="97"/>
      <c r="D164" s="97"/>
      <c r="E164" s="97"/>
      <c r="F164" s="97"/>
      <c r="G164" s="97"/>
      <c r="H164" s="97"/>
      <c r="I164" s="71"/>
      <c r="J164" s="71"/>
      <c r="K164" s="71"/>
      <c r="L164" s="72"/>
      <c r="M164" s="71"/>
      <c r="N164" s="71"/>
      <c r="O164" s="71"/>
      <c r="P164" s="71"/>
      <c r="Q164" s="71"/>
    </row>
    <row r="165" spans="1:17" x14ac:dyDescent="0.2">
      <c r="A165" s="97"/>
      <c r="B165" s="97"/>
      <c r="C165" s="97"/>
      <c r="D165" s="97"/>
      <c r="E165" s="97"/>
      <c r="F165" s="97"/>
      <c r="G165" s="97"/>
      <c r="H165" s="97"/>
      <c r="I165" s="71"/>
      <c r="J165" s="71"/>
      <c r="K165" s="71"/>
      <c r="L165" s="72"/>
      <c r="M165" s="71"/>
      <c r="N165" s="71"/>
      <c r="O165" s="71"/>
      <c r="P165" s="71"/>
      <c r="Q165" s="71"/>
    </row>
    <row r="166" spans="1:17" x14ac:dyDescent="0.2">
      <c r="A166" s="97"/>
      <c r="B166" s="97"/>
      <c r="C166" s="97"/>
      <c r="D166" s="97"/>
      <c r="E166" s="97"/>
      <c r="F166" s="97"/>
      <c r="G166" s="97"/>
      <c r="H166" s="97"/>
      <c r="I166" s="71"/>
      <c r="J166" s="71"/>
      <c r="K166" s="71"/>
      <c r="L166" s="72"/>
      <c r="M166" s="71"/>
      <c r="N166" s="71"/>
      <c r="O166" s="71"/>
      <c r="P166" s="71"/>
      <c r="Q166" s="71"/>
    </row>
    <row r="167" spans="1:17" x14ac:dyDescent="0.2">
      <c r="A167" s="97"/>
      <c r="B167" s="97"/>
      <c r="C167" s="97"/>
      <c r="D167" s="97"/>
      <c r="E167" s="97"/>
      <c r="F167" s="97"/>
      <c r="G167" s="97"/>
      <c r="H167" s="97"/>
      <c r="I167" s="71"/>
      <c r="J167" s="71"/>
      <c r="K167" s="71"/>
      <c r="L167" s="72"/>
      <c r="M167" s="71"/>
      <c r="N167" s="71"/>
      <c r="O167" s="71"/>
      <c r="P167" s="71"/>
      <c r="Q167" s="71"/>
    </row>
    <row r="168" spans="1:17" x14ac:dyDescent="0.2">
      <c r="A168" s="97"/>
      <c r="B168" s="97"/>
      <c r="C168" s="97"/>
      <c r="D168" s="97"/>
      <c r="E168" s="97"/>
      <c r="F168" s="97"/>
      <c r="G168" s="97"/>
      <c r="H168" s="97"/>
      <c r="I168" s="71"/>
      <c r="J168" s="71"/>
      <c r="K168" s="71"/>
      <c r="L168" s="72"/>
      <c r="M168" s="71"/>
      <c r="N168" s="71"/>
      <c r="O168" s="71"/>
      <c r="P168" s="71"/>
      <c r="Q168" s="71"/>
    </row>
    <row r="169" spans="1:17" x14ac:dyDescent="0.2">
      <c r="A169" s="97"/>
      <c r="J169" s="71"/>
      <c r="K169" s="71"/>
      <c r="L169" s="72"/>
      <c r="M169" s="71"/>
      <c r="N169" s="71"/>
      <c r="O169" s="71"/>
      <c r="P169" s="71"/>
      <c r="Q169" s="71"/>
    </row>
    <row r="170" spans="1:17" x14ac:dyDescent="0.2">
      <c r="A170" s="97"/>
      <c r="J170" s="71"/>
      <c r="K170" s="71"/>
      <c r="L170" s="72"/>
      <c r="M170" s="71"/>
      <c r="N170" s="71"/>
      <c r="O170" s="71"/>
      <c r="P170" s="71"/>
      <c r="Q170" s="71"/>
    </row>
  </sheetData>
  <mergeCells count="102">
    <mergeCell ref="C9:I9"/>
    <mergeCell ref="C10:I10"/>
    <mergeCell ref="B9:B10"/>
    <mergeCell ref="B36:F36"/>
    <mergeCell ref="B42:F42"/>
    <mergeCell ref="B43:F43"/>
    <mergeCell ref="B44:F44"/>
    <mergeCell ref="B45:F45"/>
    <mergeCell ref="B28:I28"/>
    <mergeCell ref="B32:D32"/>
    <mergeCell ref="B33:D33"/>
    <mergeCell ref="B34:D34"/>
    <mergeCell ref="B37:F37"/>
    <mergeCell ref="B38:F38"/>
    <mergeCell ref="B39:F39"/>
    <mergeCell ref="B40:F40"/>
    <mergeCell ref="B41:F41"/>
    <mergeCell ref="B27:D27"/>
    <mergeCell ref="B54:E54"/>
    <mergeCell ref="B58:E58"/>
    <mergeCell ref="B59:E59"/>
    <mergeCell ref="B60:E60"/>
    <mergeCell ref="B57:E57"/>
    <mergeCell ref="B50:E50"/>
    <mergeCell ref="B51:E51"/>
    <mergeCell ref="B52:E52"/>
    <mergeCell ref="B53:E53"/>
    <mergeCell ref="B68:E68"/>
    <mergeCell ref="B69:E69"/>
    <mergeCell ref="B70:E70"/>
    <mergeCell ref="B71:E71"/>
    <mergeCell ref="B72:E72"/>
    <mergeCell ref="B63:E63"/>
    <mergeCell ref="B64:E64"/>
    <mergeCell ref="B65:E65"/>
    <mergeCell ref="B66:E66"/>
    <mergeCell ref="B67:E67"/>
    <mergeCell ref="B78:E78"/>
    <mergeCell ref="B79:E79"/>
    <mergeCell ref="B80:E80"/>
    <mergeCell ref="B81:E81"/>
    <mergeCell ref="B82:E82"/>
    <mergeCell ref="B73:E73"/>
    <mergeCell ref="B74:E74"/>
    <mergeCell ref="B75:E75"/>
    <mergeCell ref="B77:E77"/>
    <mergeCell ref="B76:E76"/>
    <mergeCell ref="B89:E89"/>
    <mergeCell ref="B88:E88"/>
    <mergeCell ref="B90:E90"/>
    <mergeCell ref="B91:E91"/>
    <mergeCell ref="B92:E92"/>
    <mergeCell ref="B83:E83"/>
    <mergeCell ref="B84:E84"/>
    <mergeCell ref="B85:E85"/>
    <mergeCell ref="B86:E86"/>
    <mergeCell ref="B87:E87"/>
    <mergeCell ref="B98:E98"/>
    <mergeCell ref="B99:E99"/>
    <mergeCell ref="B100:E100"/>
    <mergeCell ref="B101:E101"/>
    <mergeCell ref="B102:E102"/>
    <mergeCell ref="B93:E93"/>
    <mergeCell ref="B94:E94"/>
    <mergeCell ref="B95:E95"/>
    <mergeCell ref="B96:E96"/>
    <mergeCell ref="B97:E97"/>
    <mergeCell ref="B119:E119"/>
    <mergeCell ref="B110:E110"/>
    <mergeCell ref="B111:E111"/>
    <mergeCell ref="B112:E112"/>
    <mergeCell ref="B113:E113"/>
    <mergeCell ref="B114:E114"/>
    <mergeCell ref="B103:E103"/>
    <mergeCell ref="B104:E104"/>
    <mergeCell ref="B107:E107"/>
    <mergeCell ref="B108:E108"/>
    <mergeCell ref="B109:E109"/>
    <mergeCell ref="B141:E141"/>
    <mergeCell ref="B2:K3"/>
    <mergeCell ref="B7:K7"/>
    <mergeCell ref="B12:K12"/>
    <mergeCell ref="B30:K30"/>
    <mergeCell ref="B131:E131"/>
    <mergeCell ref="B130:E130"/>
    <mergeCell ref="B134:E134"/>
    <mergeCell ref="B138:E138"/>
    <mergeCell ref="B135:E135"/>
    <mergeCell ref="B136:E136"/>
    <mergeCell ref="B137:E137"/>
    <mergeCell ref="B125:E125"/>
    <mergeCell ref="B126:E126"/>
    <mergeCell ref="B129:E129"/>
    <mergeCell ref="B120:E120"/>
    <mergeCell ref="B121:E121"/>
    <mergeCell ref="B122:E122"/>
    <mergeCell ref="B123:E123"/>
    <mergeCell ref="B124:E124"/>
    <mergeCell ref="B115:E115"/>
    <mergeCell ref="B116:E116"/>
    <mergeCell ref="B117:E117"/>
    <mergeCell ref="B118:E118"/>
  </mergeCells>
  <dataValidations count="1">
    <dataValidation type="list" allowBlank="1" showInputMessage="1" showErrorMessage="1" sqref="C49" xr:uid="{00000000-0002-0000-0100-000000000000}">
      <formula1>Moneda</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203"/>
  <sheetViews>
    <sheetView topLeftCell="B25" zoomScale="90" zoomScaleNormal="90" workbookViewId="0">
      <selection activeCell="B33" sqref="B33:L33"/>
    </sheetView>
  </sheetViews>
  <sheetFormatPr baseColWidth="10" defaultColWidth="11.42578125" defaultRowHeight="15" customHeight="1" x14ac:dyDescent="0.2"/>
  <cols>
    <col min="1" max="1" width="5.7109375" style="142" customWidth="1"/>
    <col min="2" max="12" width="20.7109375" style="142" customWidth="1"/>
    <col min="13" max="16384" width="11.42578125" style="142"/>
  </cols>
  <sheetData>
    <row r="1" spans="1:40" s="65" customFormat="1" ht="15" customHeight="1" x14ac:dyDescent="0.2"/>
    <row r="2" spans="1:40" s="140" customFormat="1" ht="15" customHeight="1" x14ac:dyDescent="0.2">
      <c r="B2" s="250" t="s">
        <v>425</v>
      </c>
      <c r="C2" s="250"/>
      <c r="D2" s="250"/>
      <c r="E2" s="250"/>
      <c r="F2" s="250"/>
      <c r="G2" s="250"/>
      <c r="H2" s="250"/>
      <c r="I2" s="250"/>
      <c r="J2" s="250"/>
      <c r="K2" s="250"/>
      <c r="L2" s="250"/>
    </row>
    <row r="3" spans="1:40" s="140" customFormat="1" ht="15" customHeight="1" x14ac:dyDescent="0.2">
      <c r="B3" s="250"/>
      <c r="C3" s="250"/>
      <c r="D3" s="250"/>
      <c r="E3" s="250"/>
      <c r="F3" s="250"/>
      <c r="G3" s="250"/>
      <c r="H3" s="250"/>
      <c r="I3" s="250"/>
      <c r="J3" s="250"/>
      <c r="K3" s="250"/>
      <c r="L3" s="250"/>
    </row>
    <row r="4" spans="1:40" s="65" customFormat="1" ht="15" customHeight="1" x14ac:dyDescent="0.2"/>
    <row r="5" spans="1:40" s="65" customFormat="1" ht="15" customHeight="1" x14ac:dyDescent="0.2"/>
    <row r="6" spans="1:40" s="65" customFormat="1" ht="30.2" customHeight="1" x14ac:dyDescent="0.2">
      <c r="B6" s="247" t="s">
        <v>394</v>
      </c>
      <c r="C6" s="247"/>
      <c r="D6" s="247"/>
      <c r="E6" s="247"/>
      <c r="F6" s="247"/>
      <c r="G6" s="247"/>
      <c r="H6" s="247"/>
      <c r="I6" s="247"/>
      <c r="J6" s="247"/>
      <c r="K6" s="247"/>
      <c r="L6" s="247"/>
    </row>
    <row r="7" spans="1:40" ht="15" customHeight="1" x14ac:dyDescent="0.2">
      <c r="A7" s="71"/>
      <c r="B7" s="76"/>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row>
    <row r="8" spans="1:40" ht="30.2" customHeight="1" x14ac:dyDescent="0.2">
      <c r="A8" s="143"/>
      <c r="B8" s="248" t="s">
        <v>303</v>
      </c>
      <c r="C8" s="248"/>
      <c r="D8" s="248"/>
      <c r="E8" s="248"/>
      <c r="F8" s="248"/>
      <c r="G8" s="248"/>
      <c r="H8" s="248"/>
      <c r="I8" s="248"/>
      <c r="J8" s="248"/>
      <c r="K8" s="248"/>
      <c r="L8" s="248"/>
      <c r="M8" s="143"/>
      <c r="N8" s="143"/>
      <c r="O8" s="143"/>
      <c r="P8" s="143"/>
      <c r="Q8" s="143"/>
      <c r="R8" s="143"/>
    </row>
    <row r="9" spans="1:40" s="144" customFormat="1" ht="15" customHeight="1" x14ac:dyDescent="0.2"/>
    <row r="10" spans="1:40" s="65" customFormat="1" ht="60" customHeight="1" x14ac:dyDescent="0.2">
      <c r="B10" s="67" t="s">
        <v>14</v>
      </c>
      <c r="C10" s="68"/>
      <c r="D10" s="69"/>
      <c r="E10" s="67" t="s">
        <v>11</v>
      </c>
      <c r="F10" s="68"/>
      <c r="H10" s="67" t="s">
        <v>13</v>
      </c>
      <c r="I10" s="70"/>
      <c r="K10" s="69"/>
      <c r="L10" s="69"/>
    </row>
    <row r="11" spans="1:40" ht="15" customHeight="1" x14ac:dyDescent="0.2">
      <c r="A11" s="71"/>
      <c r="B11" s="145"/>
      <c r="C11" s="145"/>
      <c r="D11" s="145"/>
      <c r="E11" s="145"/>
      <c r="F11" s="145"/>
      <c r="G11" s="145"/>
      <c r="H11" s="145"/>
      <c r="I11" s="145"/>
      <c r="J11" s="145"/>
      <c r="K11" s="145"/>
      <c r="L11" s="145"/>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row>
    <row r="12" spans="1:40" ht="30.2" customHeight="1" x14ac:dyDescent="0.2">
      <c r="A12" s="71"/>
      <c r="B12" s="247" t="s">
        <v>304</v>
      </c>
      <c r="C12" s="247"/>
      <c r="D12" s="247"/>
      <c r="E12" s="247"/>
      <c r="F12" s="247"/>
      <c r="G12" s="247"/>
      <c r="H12" s="247"/>
      <c r="I12" s="247"/>
      <c r="J12" s="247"/>
      <c r="K12" s="247"/>
      <c r="L12" s="247"/>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row>
    <row r="13" spans="1:40" ht="15" customHeight="1" x14ac:dyDescent="0.2">
      <c r="A13" s="71"/>
      <c r="D13" s="97"/>
      <c r="E13" s="97"/>
      <c r="F13" s="71"/>
      <c r="G13" s="71"/>
      <c r="H13" s="71"/>
      <c r="I13" s="97"/>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row>
    <row r="14" spans="1:40" ht="15" customHeight="1" x14ac:dyDescent="0.2">
      <c r="A14" s="71"/>
      <c r="B14" s="71" t="s">
        <v>320</v>
      </c>
      <c r="D14" s="97"/>
      <c r="E14" s="97"/>
      <c r="F14" s="71"/>
      <c r="G14" s="71"/>
      <c r="H14" s="71"/>
      <c r="I14" s="97"/>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row>
    <row r="15" spans="1:40" ht="15" customHeight="1" x14ac:dyDescent="0.2">
      <c r="A15" s="71"/>
      <c r="B15" s="146" t="s">
        <v>167</v>
      </c>
      <c r="C15" s="146" t="s">
        <v>23</v>
      </c>
      <c r="D15" s="71"/>
      <c r="E15" s="71"/>
      <c r="F15" s="71"/>
      <c r="G15" s="71"/>
      <c r="H15" s="71"/>
      <c r="I15" s="71"/>
      <c r="J15" s="71"/>
      <c r="K15" s="71"/>
      <c r="L15" s="71"/>
      <c r="M15" s="143"/>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row>
    <row r="16" spans="1:40" ht="15" customHeight="1" x14ac:dyDescent="0.2">
      <c r="A16" s="71"/>
      <c r="B16" s="299" t="s">
        <v>0</v>
      </c>
      <c r="C16" s="299"/>
      <c r="D16" s="299"/>
      <c r="E16" s="299"/>
      <c r="F16" s="315" t="s">
        <v>24</v>
      </c>
      <c r="G16" s="316" t="s">
        <v>25</v>
      </c>
      <c r="H16" s="308" t="s">
        <v>26</v>
      </c>
      <c r="I16" s="309"/>
      <c r="J16" s="309"/>
      <c r="K16" s="309"/>
      <c r="L16" s="310"/>
      <c r="M16" s="143"/>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row>
    <row r="17" spans="1:40" ht="15" customHeight="1" x14ac:dyDescent="0.2">
      <c r="A17" s="71"/>
      <c r="B17" s="299"/>
      <c r="C17" s="299"/>
      <c r="D17" s="299"/>
      <c r="E17" s="299"/>
      <c r="F17" s="315"/>
      <c r="G17" s="316"/>
      <c r="H17" s="218" t="s">
        <v>364</v>
      </c>
      <c r="I17" s="218" t="s">
        <v>365</v>
      </c>
      <c r="J17" s="218" t="s">
        <v>366</v>
      </c>
      <c r="K17" s="218" t="s">
        <v>27</v>
      </c>
      <c r="L17" s="218" t="s">
        <v>28</v>
      </c>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row>
    <row r="18" spans="1:40" ht="15" customHeight="1" x14ac:dyDescent="0.2">
      <c r="A18" s="71"/>
      <c r="B18" s="313" t="s">
        <v>29</v>
      </c>
      <c r="C18" s="313"/>
      <c r="D18" s="313"/>
      <c r="E18" s="313"/>
      <c r="F18" s="147" t="str">
        <f>$C$15</f>
        <v>USD$</v>
      </c>
      <c r="G18" s="148">
        <f>SUM(H18:K18)</f>
        <v>0</v>
      </c>
      <c r="H18" s="147"/>
      <c r="I18" s="149"/>
      <c r="J18" s="149"/>
      <c r="K18" s="149"/>
      <c r="L18" s="149"/>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row>
    <row r="19" spans="1:40" ht="15" customHeight="1" x14ac:dyDescent="0.2">
      <c r="A19" s="71"/>
      <c r="B19" s="313" t="s">
        <v>30</v>
      </c>
      <c r="C19" s="313"/>
      <c r="D19" s="313"/>
      <c r="E19" s="313"/>
      <c r="F19" s="147" t="str">
        <f t="shared" ref="F19:F26" si="0">$C$15</f>
        <v>USD$</v>
      </c>
      <c r="G19" s="148">
        <f t="shared" ref="G19:G24" si="1">SUM(H19:K19)</f>
        <v>0</v>
      </c>
      <c r="H19" s="147"/>
      <c r="I19" s="149"/>
      <c r="J19" s="149"/>
      <c r="K19" s="149"/>
      <c r="L19" s="149"/>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row>
    <row r="20" spans="1:40" ht="15" customHeight="1" x14ac:dyDescent="0.2">
      <c r="A20" s="71"/>
      <c r="B20" s="313" t="s">
        <v>31</v>
      </c>
      <c r="C20" s="313"/>
      <c r="D20" s="313"/>
      <c r="E20" s="313"/>
      <c r="F20" s="147" t="str">
        <f t="shared" si="0"/>
        <v>USD$</v>
      </c>
      <c r="G20" s="148">
        <f t="shared" si="1"/>
        <v>0</v>
      </c>
      <c r="H20" s="147"/>
      <c r="I20" s="149"/>
      <c r="J20" s="149"/>
      <c r="K20" s="149"/>
      <c r="L20" s="149"/>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row>
    <row r="21" spans="1:40" ht="15" customHeight="1" x14ac:dyDescent="0.2">
      <c r="A21" s="71"/>
      <c r="B21" s="313" t="s">
        <v>32</v>
      </c>
      <c r="C21" s="313"/>
      <c r="D21" s="313"/>
      <c r="E21" s="313"/>
      <c r="F21" s="147" t="str">
        <f t="shared" si="0"/>
        <v>USD$</v>
      </c>
      <c r="G21" s="148">
        <f t="shared" si="1"/>
        <v>0</v>
      </c>
      <c r="H21" s="147"/>
      <c r="I21" s="149"/>
      <c r="J21" s="149"/>
      <c r="K21" s="149"/>
      <c r="L21" s="149"/>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row>
    <row r="22" spans="1:40" ht="15" customHeight="1" x14ac:dyDescent="0.2">
      <c r="A22" s="71"/>
      <c r="B22" s="313" t="s">
        <v>33</v>
      </c>
      <c r="C22" s="313"/>
      <c r="D22" s="313"/>
      <c r="E22" s="313"/>
      <c r="F22" s="147" t="str">
        <f t="shared" si="0"/>
        <v>USD$</v>
      </c>
      <c r="G22" s="148">
        <f t="shared" si="1"/>
        <v>0</v>
      </c>
      <c r="H22" s="147"/>
      <c r="I22" s="149"/>
      <c r="J22" s="149"/>
      <c r="K22" s="149"/>
      <c r="L22" s="149"/>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row>
    <row r="23" spans="1:40" ht="15" customHeight="1" x14ac:dyDescent="0.2">
      <c r="A23" s="71"/>
      <c r="B23" s="313" t="s">
        <v>34</v>
      </c>
      <c r="C23" s="313"/>
      <c r="D23" s="313"/>
      <c r="E23" s="313"/>
      <c r="F23" s="147" t="str">
        <f t="shared" si="0"/>
        <v>USD$</v>
      </c>
      <c r="G23" s="148">
        <f t="shared" si="1"/>
        <v>0</v>
      </c>
      <c r="H23" s="147"/>
      <c r="I23" s="149"/>
      <c r="J23" s="149"/>
      <c r="K23" s="149"/>
      <c r="L23" s="149"/>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row>
    <row r="24" spans="1:40" ht="15" customHeight="1" x14ac:dyDescent="0.2">
      <c r="A24" s="71"/>
      <c r="B24" s="313" t="s">
        <v>35</v>
      </c>
      <c r="C24" s="313"/>
      <c r="D24" s="313"/>
      <c r="E24" s="313"/>
      <c r="F24" s="147" t="str">
        <f t="shared" si="0"/>
        <v>USD$</v>
      </c>
      <c r="G24" s="148">
        <f t="shared" si="1"/>
        <v>0</v>
      </c>
      <c r="H24" s="150"/>
      <c r="I24" s="151"/>
      <c r="J24" s="151"/>
      <c r="K24" s="149"/>
      <c r="L24" s="149"/>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row>
    <row r="25" spans="1:40" ht="15" customHeight="1" x14ac:dyDescent="0.2">
      <c r="A25" s="71"/>
      <c r="B25" s="313" t="s">
        <v>36</v>
      </c>
      <c r="C25" s="313"/>
      <c r="D25" s="313"/>
      <c r="E25" s="313"/>
      <c r="F25" s="147" t="str">
        <f t="shared" si="0"/>
        <v>USD$</v>
      </c>
      <c r="G25" s="148">
        <f>SUM(H25:K25)</f>
        <v>0</v>
      </c>
      <c r="H25" s="150"/>
      <c r="I25" s="151"/>
      <c r="J25" s="151"/>
      <c r="K25" s="149"/>
      <c r="L25" s="149"/>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row>
    <row r="26" spans="1:40" ht="15" customHeight="1" x14ac:dyDescent="0.2">
      <c r="A26" s="71"/>
      <c r="B26" s="312" t="s">
        <v>3</v>
      </c>
      <c r="C26" s="312"/>
      <c r="D26" s="312"/>
      <c r="E26" s="312"/>
      <c r="F26" s="92" t="str">
        <f t="shared" si="0"/>
        <v>USD$</v>
      </c>
      <c r="G26" s="152">
        <f>SUM(H26:K26)</f>
        <v>0</v>
      </c>
      <c r="H26" s="152">
        <f t="shared" ref="H26:L26" si="2">SUM(H18:H25)</f>
        <v>0</v>
      </c>
      <c r="I26" s="152">
        <f t="shared" si="2"/>
        <v>0</v>
      </c>
      <c r="J26" s="152">
        <f t="shared" si="2"/>
        <v>0</v>
      </c>
      <c r="K26" s="152">
        <f t="shared" si="2"/>
        <v>0</v>
      </c>
      <c r="L26" s="152">
        <f t="shared" si="2"/>
        <v>0</v>
      </c>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row>
    <row r="27" spans="1:40" s="153" customFormat="1" ht="15" customHeight="1" x14ac:dyDescent="0.2">
      <c r="A27" s="72"/>
      <c r="B27" s="90"/>
      <c r="F27" s="90"/>
      <c r="G27" s="91"/>
      <c r="H27" s="91"/>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row>
    <row r="28" spans="1:40" ht="15" customHeight="1" x14ac:dyDescent="0.2">
      <c r="A28" s="71"/>
      <c r="B28" s="312" t="s">
        <v>321</v>
      </c>
      <c r="C28" s="312"/>
      <c r="D28" s="312"/>
      <c r="E28" s="312"/>
      <c r="F28" s="147" t="s">
        <v>37</v>
      </c>
      <c r="G28" s="147"/>
      <c r="H28" s="154"/>
      <c r="I28" s="154"/>
      <c r="J28" s="154"/>
      <c r="K28" s="154"/>
      <c r="L28" s="154"/>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row>
    <row r="29" spans="1:40" ht="15" customHeight="1" x14ac:dyDescent="0.2">
      <c r="A29" s="71"/>
      <c r="B29" s="5" t="s">
        <v>390</v>
      </c>
      <c r="C29" s="90"/>
      <c r="D29" s="91"/>
      <c r="E29" s="9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row>
    <row r="30" spans="1:40" ht="15" customHeight="1" x14ac:dyDescent="0.2">
      <c r="A30" s="71"/>
      <c r="B30" s="317" t="s">
        <v>396</v>
      </c>
      <c r="C30" s="317"/>
      <c r="D30" s="317"/>
      <c r="E30" s="317"/>
      <c r="F30" s="317"/>
      <c r="G30" s="317"/>
      <c r="H30" s="317"/>
      <c r="I30" s="317"/>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row>
    <row r="31" spans="1:40" ht="15" customHeight="1" x14ac:dyDescent="0.2">
      <c r="A31" s="71"/>
      <c r="B31" s="155" t="s">
        <v>381</v>
      </c>
      <c r="C31" s="90"/>
      <c r="D31" s="91"/>
      <c r="E31" s="9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row>
    <row r="32" spans="1:40" ht="15" customHeight="1" x14ac:dyDescent="0.2">
      <c r="A32" s="71"/>
      <c r="B32" s="156"/>
      <c r="C32" s="156"/>
      <c r="D32" s="156"/>
      <c r="E32" s="156"/>
      <c r="F32" s="156"/>
      <c r="G32" s="156"/>
      <c r="H32" s="156"/>
      <c r="I32" s="156"/>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row>
    <row r="33" spans="1:40" ht="30.2" customHeight="1" x14ac:dyDescent="0.2">
      <c r="A33" s="71"/>
      <c r="B33" s="248" t="s">
        <v>305</v>
      </c>
      <c r="C33" s="248"/>
      <c r="D33" s="248"/>
      <c r="E33" s="248"/>
      <c r="F33" s="248"/>
      <c r="G33" s="248"/>
      <c r="H33" s="248"/>
      <c r="I33" s="248"/>
      <c r="J33" s="248"/>
      <c r="K33" s="248"/>
      <c r="L33" s="248"/>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row>
    <row r="34" spans="1:40" ht="15" customHeight="1" x14ac:dyDescent="0.2">
      <c r="A34" s="71"/>
      <c r="B34" s="155" t="s">
        <v>383</v>
      </c>
      <c r="C34" s="157"/>
      <c r="D34" s="157"/>
      <c r="E34" s="157"/>
      <c r="F34" s="157"/>
      <c r="G34" s="157"/>
      <c r="H34" s="157"/>
      <c r="I34" s="157"/>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row>
    <row r="35" spans="1:40" ht="15" customHeight="1" x14ac:dyDescent="0.2">
      <c r="A35" s="143"/>
      <c r="B35" s="155" t="s">
        <v>382</v>
      </c>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row>
    <row r="36" spans="1:40" ht="15" customHeight="1" x14ac:dyDescent="0.2">
      <c r="A36" s="71"/>
      <c r="B36" s="91"/>
      <c r="C36" s="91"/>
      <c r="D36" s="91"/>
      <c r="E36" s="91"/>
      <c r="F36" s="91"/>
      <c r="G36" s="91"/>
      <c r="H36" s="91"/>
      <c r="I36" s="9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row>
    <row r="37" spans="1:40" ht="15" customHeight="1" x14ac:dyDescent="0.2">
      <c r="A37" s="71"/>
      <c r="B37" s="299" t="s">
        <v>38</v>
      </c>
      <c r="C37" s="299"/>
      <c r="D37" s="299"/>
      <c r="E37" s="299"/>
      <c r="F37" s="218" t="s">
        <v>24</v>
      </c>
      <c r="G37" s="218" t="s">
        <v>9</v>
      </c>
      <c r="H37" s="91"/>
      <c r="I37" s="9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row>
    <row r="38" spans="1:40" ht="15" customHeight="1" x14ac:dyDescent="0.2">
      <c r="A38" s="71"/>
      <c r="B38" s="313" t="s">
        <v>39</v>
      </c>
      <c r="C38" s="313"/>
      <c r="D38" s="313"/>
      <c r="E38" s="313"/>
      <c r="F38" s="93" t="s">
        <v>59</v>
      </c>
      <c r="G38" s="158"/>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row>
    <row r="39" spans="1:40" ht="15" customHeight="1" x14ac:dyDescent="0.2">
      <c r="A39" s="71"/>
      <c r="B39" s="313" t="s">
        <v>41</v>
      </c>
      <c r="C39" s="313"/>
      <c r="D39" s="313"/>
      <c r="E39" s="313"/>
      <c r="F39" s="93" t="s">
        <v>42</v>
      </c>
      <c r="G39" s="159"/>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row>
    <row r="40" spans="1:40" ht="15" customHeight="1" x14ac:dyDescent="0.2">
      <c r="A40" s="71"/>
      <c r="B40" s="313" t="s">
        <v>43</v>
      </c>
      <c r="C40" s="313"/>
      <c r="D40" s="313"/>
      <c r="E40" s="313"/>
      <c r="F40" s="93" t="s">
        <v>44</v>
      </c>
      <c r="G40" s="159"/>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row>
    <row r="41" spans="1:40" ht="15" customHeight="1" x14ac:dyDescent="0.2">
      <c r="A41" s="71"/>
      <c r="B41" s="313" t="s">
        <v>45</v>
      </c>
      <c r="C41" s="313"/>
      <c r="D41" s="313"/>
      <c r="E41" s="313"/>
      <c r="F41" s="93" t="s">
        <v>59</v>
      </c>
      <c r="G41" s="159"/>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row>
    <row r="42" spans="1:40" ht="15" customHeight="1" x14ac:dyDescent="0.2">
      <c r="A42" s="71"/>
      <c r="B42" s="313" t="s">
        <v>46</v>
      </c>
      <c r="C42" s="313"/>
      <c r="D42" s="313"/>
      <c r="E42" s="313"/>
      <c r="F42" s="93" t="s">
        <v>47</v>
      </c>
      <c r="G42" s="159"/>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row>
    <row r="43" spans="1:40" ht="15" customHeight="1" x14ac:dyDescent="0.2">
      <c r="A43" s="71"/>
      <c r="B43" s="313" t="s">
        <v>48</v>
      </c>
      <c r="C43" s="313"/>
      <c r="D43" s="313"/>
      <c r="E43" s="313"/>
      <c r="F43" s="93" t="s">
        <v>49</v>
      </c>
      <c r="G43" s="159"/>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row>
    <row r="44" spans="1:40" ht="15" customHeight="1" x14ac:dyDescent="0.2">
      <c r="A44" s="71"/>
      <c r="B44" s="313" t="s">
        <v>50</v>
      </c>
      <c r="C44" s="313"/>
      <c r="D44" s="313"/>
      <c r="E44" s="313"/>
      <c r="F44" s="93" t="s">
        <v>49</v>
      </c>
      <c r="G44" s="159"/>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row>
    <row r="45" spans="1:40" ht="15" customHeight="1" x14ac:dyDescent="0.2">
      <c r="A45" s="71"/>
      <c r="B45" s="313" t="s">
        <v>51</v>
      </c>
      <c r="C45" s="313"/>
      <c r="D45" s="313"/>
      <c r="E45" s="313"/>
      <c r="F45" s="93" t="s">
        <v>49</v>
      </c>
      <c r="G45" s="159"/>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row>
    <row r="46" spans="1:40" ht="15" customHeight="1" x14ac:dyDescent="0.2">
      <c r="A46" s="71"/>
      <c r="B46" s="313" t="s">
        <v>52</v>
      </c>
      <c r="C46" s="313"/>
      <c r="D46" s="313"/>
      <c r="E46" s="313"/>
      <c r="F46" s="93" t="s">
        <v>49</v>
      </c>
      <c r="G46" s="159"/>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row>
    <row r="47" spans="1:40" ht="15" customHeight="1" x14ac:dyDescent="0.2">
      <c r="A47" s="71"/>
      <c r="B47" s="313" t="s">
        <v>53</v>
      </c>
      <c r="C47" s="313"/>
      <c r="D47" s="313"/>
      <c r="E47" s="313"/>
      <c r="F47" s="93" t="s">
        <v>49</v>
      </c>
      <c r="G47" s="159"/>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row>
    <row r="48" spans="1:40" ht="15" customHeight="1" x14ac:dyDescent="0.2">
      <c r="A48" s="71"/>
      <c r="B48" s="313" t="s">
        <v>54</v>
      </c>
      <c r="C48" s="313"/>
      <c r="D48" s="313"/>
      <c r="E48" s="313"/>
      <c r="F48" s="93" t="s">
        <v>44</v>
      </c>
      <c r="G48" s="159"/>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row>
    <row r="49" spans="1:40" ht="15" customHeight="1" x14ac:dyDescent="0.2">
      <c r="A49" s="71"/>
      <c r="B49" s="313" t="s">
        <v>55</v>
      </c>
      <c r="C49" s="313"/>
      <c r="D49" s="313"/>
      <c r="E49" s="313"/>
      <c r="F49" s="93" t="s">
        <v>44</v>
      </c>
      <c r="G49" s="159"/>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row>
    <row r="50" spans="1:40" ht="15" customHeight="1" x14ac:dyDescent="0.2">
      <c r="A50" s="71"/>
      <c r="B50" s="313" t="s">
        <v>56</v>
      </c>
      <c r="C50" s="313"/>
      <c r="D50" s="313"/>
      <c r="E50" s="313"/>
      <c r="F50" s="93" t="s">
        <v>44</v>
      </c>
      <c r="G50" s="159"/>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row>
    <row r="51" spans="1:40" ht="15" customHeight="1" x14ac:dyDescent="0.2">
      <c r="A51" s="71"/>
      <c r="B51" s="313" t="s">
        <v>57</v>
      </c>
      <c r="C51" s="313"/>
      <c r="D51" s="313"/>
      <c r="E51" s="313"/>
      <c r="F51" s="93" t="s">
        <v>47</v>
      </c>
      <c r="G51" s="159"/>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row>
    <row r="52" spans="1:40" ht="15" customHeight="1" x14ac:dyDescent="0.2">
      <c r="A52" s="71"/>
      <c r="B52" s="75"/>
      <c r="C52" s="74"/>
      <c r="D52" s="75"/>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row>
    <row r="53" spans="1:40" ht="15" customHeight="1" x14ac:dyDescent="0.2">
      <c r="A53" s="71"/>
      <c r="B53" s="299" t="s">
        <v>38</v>
      </c>
      <c r="C53" s="299"/>
      <c r="D53" s="299"/>
      <c r="E53" s="299" t="s">
        <v>10</v>
      </c>
      <c r="F53" s="299"/>
      <c r="G53" s="299"/>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row>
    <row r="54" spans="1:40" ht="15" customHeight="1" x14ac:dyDescent="0.2">
      <c r="A54" s="71"/>
      <c r="B54" s="300" t="s">
        <v>60</v>
      </c>
      <c r="C54" s="300"/>
      <c r="D54" s="300"/>
      <c r="E54" s="288"/>
      <c r="F54" s="288"/>
      <c r="G54" s="288"/>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row>
    <row r="55" spans="1:40" ht="15" customHeight="1" x14ac:dyDescent="0.2">
      <c r="A55" s="71"/>
      <c r="B55" s="300" t="s">
        <v>62</v>
      </c>
      <c r="C55" s="300"/>
      <c r="D55" s="300"/>
      <c r="E55" s="288"/>
      <c r="F55" s="288"/>
      <c r="G55" s="288"/>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row>
    <row r="56" spans="1:40" ht="15" customHeight="1" x14ac:dyDescent="0.2">
      <c r="A56" s="71"/>
      <c r="B56" s="76"/>
      <c r="C56" s="160"/>
      <c r="D56" s="160"/>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row>
    <row r="57" spans="1:40" ht="15" customHeight="1" x14ac:dyDescent="0.2">
      <c r="A57" s="71"/>
      <c r="B57" s="95" t="s">
        <v>177</v>
      </c>
      <c r="C57" s="71"/>
      <c r="D57" s="71"/>
      <c r="E57" s="71"/>
      <c r="F57" s="76"/>
      <c r="G57" s="71"/>
      <c r="H57" s="71"/>
      <c r="I57" s="71"/>
      <c r="K57" s="143"/>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row>
    <row r="58" spans="1:40" ht="15" customHeight="1" x14ac:dyDescent="0.2">
      <c r="A58" s="71"/>
      <c r="B58" s="299" t="s">
        <v>68</v>
      </c>
      <c r="C58" s="299"/>
      <c r="D58" s="299"/>
      <c r="E58" s="299"/>
      <c r="F58" s="219" t="s">
        <v>24</v>
      </c>
      <c r="G58" s="219" t="s">
        <v>384</v>
      </c>
      <c r="H58" s="219" t="s">
        <v>64</v>
      </c>
      <c r="I58" s="219" t="s">
        <v>65</v>
      </c>
      <c r="J58" s="219" t="s">
        <v>66</v>
      </c>
      <c r="K58" s="219" t="s">
        <v>67</v>
      </c>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row>
    <row r="59" spans="1:40" ht="30.2" customHeight="1" x14ac:dyDescent="0.2">
      <c r="A59" s="71"/>
      <c r="B59" s="311" t="s">
        <v>69</v>
      </c>
      <c r="C59" s="293"/>
      <c r="D59" s="293"/>
      <c r="E59" s="294"/>
      <c r="F59" s="93" t="s">
        <v>61</v>
      </c>
      <c r="G59" s="93" t="str">
        <f t="shared" ref="G59:G62" si="3">$C$15</f>
        <v>USD$</v>
      </c>
      <c r="H59" s="158"/>
      <c r="I59" s="100"/>
      <c r="J59" s="148">
        <f>H59*I59</f>
        <v>0</v>
      </c>
      <c r="K59" s="93"/>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row>
    <row r="60" spans="1:40" ht="30.2" customHeight="1" x14ac:dyDescent="0.2">
      <c r="A60" s="71"/>
      <c r="B60" s="311" t="s">
        <v>70</v>
      </c>
      <c r="C60" s="293"/>
      <c r="D60" s="293"/>
      <c r="E60" s="294"/>
      <c r="F60" s="93" t="s">
        <v>61</v>
      </c>
      <c r="G60" s="93" t="str">
        <f t="shared" si="3"/>
        <v>USD$</v>
      </c>
      <c r="H60" s="158"/>
      <c r="I60" s="100"/>
      <c r="J60" s="148">
        <f>H60*I60</f>
        <v>0</v>
      </c>
      <c r="K60" s="93"/>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row>
    <row r="61" spans="1:40" ht="30.2" customHeight="1" x14ac:dyDescent="0.2">
      <c r="A61" s="71"/>
      <c r="B61" s="311" t="s">
        <v>71</v>
      </c>
      <c r="C61" s="293"/>
      <c r="D61" s="293"/>
      <c r="E61" s="294"/>
      <c r="F61" s="93" t="s">
        <v>61</v>
      </c>
      <c r="G61" s="93" t="str">
        <f t="shared" si="3"/>
        <v>USD$</v>
      </c>
      <c r="H61" s="158"/>
      <c r="I61" s="100"/>
      <c r="J61" s="148">
        <f>H61*I61</f>
        <v>0</v>
      </c>
      <c r="K61" s="93"/>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row>
    <row r="62" spans="1:40" ht="30.2" customHeight="1" x14ac:dyDescent="0.2">
      <c r="A62" s="71"/>
      <c r="B62" s="312" t="s">
        <v>72</v>
      </c>
      <c r="C62" s="312"/>
      <c r="D62" s="312"/>
      <c r="E62" s="312"/>
      <c r="F62" s="161"/>
      <c r="G62" s="158" t="str">
        <f t="shared" si="3"/>
        <v>USD$</v>
      </c>
      <c r="H62" s="162"/>
      <c r="I62" s="162"/>
      <c r="J62" s="152">
        <f>SUM(J59:J61)</f>
        <v>0</v>
      </c>
      <c r="K62" s="93"/>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row>
    <row r="63" spans="1:40" ht="15" customHeight="1" x14ac:dyDescent="0.2">
      <c r="A63" s="71"/>
      <c r="B63" s="74"/>
      <c r="F63" s="74"/>
      <c r="G63" s="74"/>
      <c r="H63" s="74"/>
      <c r="I63" s="74"/>
      <c r="J63" s="72"/>
      <c r="K63" s="109"/>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row>
    <row r="64" spans="1:40" ht="15" customHeight="1" x14ac:dyDescent="0.2">
      <c r="A64" s="71"/>
      <c r="B64" s="74"/>
      <c r="F64" s="74"/>
      <c r="G64" s="74"/>
      <c r="H64" s="74"/>
      <c r="I64" s="74"/>
      <c r="J64" s="72"/>
      <c r="K64" s="109"/>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row>
    <row r="65" spans="1:40" ht="15" customHeight="1" x14ac:dyDescent="0.2">
      <c r="A65" s="71"/>
      <c r="B65" s="299" t="s">
        <v>73</v>
      </c>
      <c r="C65" s="299"/>
      <c r="D65" s="299"/>
      <c r="E65" s="299"/>
      <c r="F65" s="219" t="s">
        <v>24</v>
      </c>
      <c r="G65" s="219" t="s">
        <v>384</v>
      </c>
      <c r="H65" s="219" t="s">
        <v>64</v>
      </c>
      <c r="I65" s="219" t="s">
        <v>65</v>
      </c>
      <c r="J65" s="219" t="s">
        <v>66</v>
      </c>
      <c r="K65" s="219" t="s">
        <v>67</v>
      </c>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row>
    <row r="66" spans="1:40" ht="30.2" customHeight="1" x14ac:dyDescent="0.2">
      <c r="A66" s="71"/>
      <c r="B66" s="311" t="s">
        <v>74</v>
      </c>
      <c r="C66" s="293"/>
      <c r="D66" s="293"/>
      <c r="E66" s="294"/>
      <c r="F66" s="93" t="s">
        <v>61</v>
      </c>
      <c r="G66" s="93" t="str">
        <f t="shared" ref="G66:G68" si="4">$C$15</f>
        <v>USD$</v>
      </c>
      <c r="H66" s="158"/>
      <c r="I66" s="100"/>
      <c r="J66" s="148">
        <f t="shared" ref="J66:J67" si="5">H66*I66</f>
        <v>0</v>
      </c>
      <c r="K66" s="93"/>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row>
    <row r="67" spans="1:40" ht="30.2" customHeight="1" x14ac:dyDescent="0.2">
      <c r="A67" s="71"/>
      <c r="B67" s="311" t="s">
        <v>75</v>
      </c>
      <c r="C67" s="293"/>
      <c r="D67" s="293"/>
      <c r="E67" s="294"/>
      <c r="F67" s="93" t="s">
        <v>61</v>
      </c>
      <c r="G67" s="93" t="str">
        <f t="shared" si="4"/>
        <v>USD$</v>
      </c>
      <c r="H67" s="158"/>
      <c r="I67" s="100"/>
      <c r="J67" s="148">
        <f t="shared" si="5"/>
        <v>0</v>
      </c>
      <c r="K67" s="93"/>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row>
    <row r="68" spans="1:40" ht="30.2" customHeight="1" x14ac:dyDescent="0.2">
      <c r="A68" s="71"/>
      <c r="B68" s="312" t="s">
        <v>76</v>
      </c>
      <c r="C68" s="312"/>
      <c r="D68" s="312"/>
      <c r="E68" s="312"/>
      <c r="F68" s="159"/>
      <c r="G68" s="158" t="str">
        <f t="shared" si="4"/>
        <v>USD$</v>
      </c>
      <c r="H68" s="158"/>
      <c r="I68" s="163"/>
      <c r="J68" s="152">
        <f>SUM(J66:J67)</f>
        <v>0</v>
      </c>
      <c r="K68" s="93"/>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row>
    <row r="69" spans="1:40" ht="15" customHeight="1" x14ac:dyDescent="0.2">
      <c r="A69" s="71"/>
      <c r="B69" s="114"/>
      <c r="F69" s="109"/>
      <c r="G69" s="74"/>
      <c r="H69" s="74"/>
      <c r="I69" s="115"/>
      <c r="J69" s="109"/>
      <c r="K69" s="109"/>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row>
    <row r="70" spans="1:40" ht="15" customHeight="1" x14ac:dyDescent="0.2">
      <c r="A70" s="71"/>
      <c r="B70" s="114"/>
      <c r="F70" s="109"/>
      <c r="G70" s="74"/>
      <c r="H70" s="74"/>
      <c r="I70" s="115"/>
      <c r="J70" s="109"/>
      <c r="K70" s="109"/>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row>
    <row r="71" spans="1:40" ht="15" customHeight="1" x14ac:dyDescent="0.2">
      <c r="A71" s="71"/>
      <c r="B71" s="299" t="s">
        <v>77</v>
      </c>
      <c r="C71" s="299"/>
      <c r="D71" s="299"/>
      <c r="E71" s="299"/>
      <c r="F71" s="219" t="s">
        <v>24</v>
      </c>
      <c r="G71" s="219" t="s">
        <v>384</v>
      </c>
      <c r="H71" s="219" t="s">
        <v>64</v>
      </c>
      <c r="I71" s="219" t="s">
        <v>65</v>
      </c>
      <c r="J71" s="219" t="s">
        <v>66</v>
      </c>
      <c r="K71" s="219" t="s">
        <v>67</v>
      </c>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row>
    <row r="72" spans="1:40" ht="30.2" customHeight="1" x14ac:dyDescent="0.2">
      <c r="A72" s="71"/>
      <c r="B72" s="311" t="s">
        <v>78</v>
      </c>
      <c r="C72" s="293"/>
      <c r="D72" s="293"/>
      <c r="E72" s="294"/>
      <c r="F72" s="93" t="s">
        <v>61</v>
      </c>
      <c r="G72" s="93" t="str">
        <f t="shared" ref="G72:G81" si="6">$C$15</f>
        <v>USD$</v>
      </c>
      <c r="H72" s="158"/>
      <c r="I72" s="100"/>
      <c r="J72" s="148">
        <f t="shared" ref="J72:J79" si="7">H72*I72</f>
        <v>0</v>
      </c>
      <c r="K72" s="164"/>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row>
    <row r="73" spans="1:40" ht="30.2" customHeight="1" x14ac:dyDescent="0.2">
      <c r="A73" s="71"/>
      <c r="B73" s="311" t="s">
        <v>79</v>
      </c>
      <c r="C73" s="293"/>
      <c r="D73" s="293"/>
      <c r="E73" s="294"/>
      <c r="F73" s="93" t="s">
        <v>61</v>
      </c>
      <c r="G73" s="93" t="str">
        <f t="shared" si="6"/>
        <v>USD$</v>
      </c>
      <c r="H73" s="158"/>
      <c r="I73" s="100"/>
      <c r="J73" s="148">
        <f t="shared" si="7"/>
        <v>0</v>
      </c>
      <c r="K73" s="164"/>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row>
    <row r="74" spans="1:40" ht="30.2" customHeight="1" x14ac:dyDescent="0.2">
      <c r="A74" s="71"/>
      <c r="B74" s="311" t="s">
        <v>80</v>
      </c>
      <c r="C74" s="293"/>
      <c r="D74" s="293"/>
      <c r="E74" s="294"/>
      <c r="F74" s="93" t="s">
        <v>61</v>
      </c>
      <c r="G74" s="93" t="str">
        <f t="shared" si="6"/>
        <v>USD$</v>
      </c>
      <c r="H74" s="158"/>
      <c r="I74" s="100"/>
      <c r="J74" s="148">
        <f t="shared" si="7"/>
        <v>0</v>
      </c>
      <c r="K74" s="164"/>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row>
    <row r="75" spans="1:40" ht="30.2" customHeight="1" x14ac:dyDescent="0.2">
      <c r="A75" s="71"/>
      <c r="B75" s="311" t="s">
        <v>81</v>
      </c>
      <c r="C75" s="293"/>
      <c r="D75" s="293"/>
      <c r="E75" s="294"/>
      <c r="F75" s="93" t="s">
        <v>82</v>
      </c>
      <c r="G75" s="93" t="str">
        <f t="shared" si="6"/>
        <v>USD$</v>
      </c>
      <c r="H75" s="158"/>
      <c r="I75" s="100"/>
      <c r="J75" s="148">
        <f t="shared" si="7"/>
        <v>0</v>
      </c>
      <c r="K75" s="164"/>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row>
    <row r="76" spans="1:40" ht="30.2" customHeight="1" x14ac:dyDescent="0.2">
      <c r="A76" s="71"/>
      <c r="B76" s="311" t="s">
        <v>83</v>
      </c>
      <c r="C76" s="293"/>
      <c r="D76" s="293"/>
      <c r="E76" s="294"/>
      <c r="F76" s="93" t="s">
        <v>82</v>
      </c>
      <c r="G76" s="93" t="str">
        <f t="shared" si="6"/>
        <v>USD$</v>
      </c>
      <c r="H76" s="158"/>
      <c r="I76" s="100"/>
      <c r="J76" s="148">
        <f t="shared" si="7"/>
        <v>0</v>
      </c>
      <c r="K76" s="164"/>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row>
    <row r="77" spans="1:40" ht="30.2" customHeight="1" x14ac:dyDescent="0.2">
      <c r="A77" s="71"/>
      <c r="B77" s="311" t="s">
        <v>84</v>
      </c>
      <c r="C77" s="293"/>
      <c r="D77" s="293"/>
      <c r="E77" s="294"/>
      <c r="F77" s="93" t="s">
        <v>82</v>
      </c>
      <c r="G77" s="93" t="str">
        <f t="shared" si="6"/>
        <v>USD$</v>
      </c>
      <c r="H77" s="158"/>
      <c r="I77" s="100"/>
      <c r="J77" s="148">
        <f t="shared" si="7"/>
        <v>0</v>
      </c>
      <c r="K77" s="164"/>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row>
    <row r="78" spans="1:40" ht="30.2" customHeight="1" x14ac:dyDescent="0.2">
      <c r="A78" s="71"/>
      <c r="B78" s="311" t="s">
        <v>85</v>
      </c>
      <c r="C78" s="293"/>
      <c r="D78" s="293"/>
      <c r="E78" s="294"/>
      <c r="F78" s="93" t="s">
        <v>82</v>
      </c>
      <c r="G78" s="93" t="str">
        <f t="shared" si="6"/>
        <v>USD$</v>
      </c>
      <c r="H78" s="158"/>
      <c r="I78" s="100"/>
      <c r="J78" s="148">
        <f t="shared" si="7"/>
        <v>0</v>
      </c>
      <c r="K78" s="164"/>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row>
    <row r="79" spans="1:40" ht="30.2" customHeight="1" x14ac:dyDescent="0.2">
      <c r="A79" s="71"/>
      <c r="B79" s="311" t="s">
        <v>86</v>
      </c>
      <c r="C79" s="293"/>
      <c r="D79" s="293"/>
      <c r="E79" s="294"/>
      <c r="F79" s="165" t="s">
        <v>61</v>
      </c>
      <c r="G79" s="165" t="str">
        <f t="shared" si="6"/>
        <v>USD$</v>
      </c>
      <c r="H79" s="166"/>
      <c r="I79" s="167"/>
      <c r="J79" s="148">
        <f t="shared" si="7"/>
        <v>0</v>
      </c>
      <c r="K79" s="168"/>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row>
    <row r="80" spans="1:40" s="175" customFormat="1" ht="5.0999999999999996" customHeight="1" x14ac:dyDescent="0.2">
      <c r="A80" s="169"/>
      <c r="B80" s="170"/>
      <c r="C80" s="170"/>
      <c r="D80" s="170"/>
      <c r="E80" s="170"/>
      <c r="F80" s="171"/>
      <c r="G80" s="171"/>
      <c r="H80" s="108"/>
      <c r="I80" s="172"/>
      <c r="J80" s="173"/>
      <c r="K80" s="174"/>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c r="AK80" s="169"/>
      <c r="AL80" s="169"/>
      <c r="AM80" s="169"/>
      <c r="AN80" s="169"/>
    </row>
    <row r="81" spans="1:40" s="177" customFormat="1" ht="30.2" customHeight="1" x14ac:dyDescent="0.2">
      <c r="A81" s="76"/>
      <c r="B81" s="291" t="s">
        <v>87</v>
      </c>
      <c r="C81" s="291"/>
      <c r="D81" s="291"/>
      <c r="E81" s="291"/>
      <c r="F81" s="158" t="s">
        <v>59</v>
      </c>
      <c r="G81" s="158" t="str">
        <f t="shared" si="6"/>
        <v>USD$</v>
      </c>
      <c r="H81" s="158"/>
      <c r="I81" s="110"/>
      <c r="J81" s="152">
        <f>SUM(J72:J79)</f>
        <v>0</v>
      </c>
      <c r="K81" s="1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row>
    <row r="82" spans="1:40" ht="5.0999999999999996" customHeight="1" x14ac:dyDescent="0.2">
      <c r="A82" s="71"/>
      <c r="B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row>
    <row r="83" spans="1:40" ht="30.2" customHeight="1" x14ac:dyDescent="0.2">
      <c r="A83" s="71"/>
      <c r="B83" s="289" t="s">
        <v>58</v>
      </c>
      <c r="C83" s="289"/>
      <c r="D83" s="289"/>
      <c r="E83" s="289"/>
      <c r="F83" s="93" t="s">
        <v>59</v>
      </c>
      <c r="G83" s="178"/>
      <c r="H83" s="93"/>
      <c r="I83" s="179"/>
      <c r="J83" s="179"/>
      <c r="K83" s="179"/>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row>
    <row r="84" spans="1:40" s="175" customFormat="1" ht="5.0999999999999996" customHeight="1" x14ac:dyDescent="0.2">
      <c r="A84" s="169"/>
      <c r="B84" s="170"/>
      <c r="C84" s="170"/>
      <c r="D84" s="170"/>
      <c r="E84" s="170"/>
      <c r="F84" s="171"/>
      <c r="G84" s="108"/>
      <c r="H84" s="171"/>
      <c r="I84" s="180"/>
      <c r="J84" s="180"/>
      <c r="K84" s="180"/>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169"/>
      <c r="AL84" s="169"/>
      <c r="AM84" s="169"/>
      <c r="AN84" s="169"/>
    </row>
    <row r="85" spans="1:40" s="177" customFormat="1" ht="30.2" customHeight="1" x14ac:dyDescent="0.2">
      <c r="A85" s="76"/>
      <c r="B85" s="312" t="s">
        <v>88</v>
      </c>
      <c r="C85" s="312"/>
      <c r="D85" s="312"/>
      <c r="E85" s="312"/>
      <c r="F85" s="103"/>
      <c r="G85" s="158" t="str">
        <f>$C$15</f>
        <v>USD$</v>
      </c>
      <c r="H85" s="103"/>
      <c r="I85" s="103"/>
      <c r="J85" s="152">
        <f>J81*H83</f>
        <v>0</v>
      </c>
      <c r="K85" s="1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row>
    <row r="86" spans="1:40" ht="15" customHeight="1" x14ac:dyDescent="0.2">
      <c r="A86" s="71"/>
      <c r="B86" s="114"/>
      <c r="F86" s="109"/>
      <c r="G86" s="74"/>
      <c r="H86" s="109"/>
      <c r="I86" s="116"/>
      <c r="J86" s="109"/>
      <c r="K86" s="117"/>
      <c r="L86" s="181"/>
      <c r="M86" s="18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row>
    <row r="87" spans="1:40" ht="15" customHeight="1" x14ac:dyDescent="0.2">
      <c r="A87" s="71"/>
      <c r="B87" s="114"/>
      <c r="F87" s="109"/>
      <c r="G87" s="74"/>
      <c r="H87" s="109"/>
      <c r="I87" s="116"/>
      <c r="J87" s="109"/>
      <c r="K87" s="117"/>
      <c r="L87" s="314"/>
      <c r="M87" s="314"/>
      <c r="N87" s="72"/>
      <c r="O87" s="109"/>
      <c r="P87" s="72"/>
      <c r="Q87" s="71"/>
      <c r="R87" s="71"/>
      <c r="S87" s="71"/>
      <c r="T87" s="71"/>
      <c r="U87" s="71"/>
      <c r="V87" s="71"/>
      <c r="W87" s="71"/>
      <c r="X87" s="71"/>
      <c r="Y87" s="71"/>
      <c r="Z87" s="71"/>
      <c r="AA87" s="71"/>
      <c r="AB87" s="71"/>
      <c r="AC87" s="71"/>
      <c r="AD87" s="71"/>
      <c r="AE87" s="71"/>
      <c r="AF87" s="71"/>
      <c r="AG87" s="71"/>
      <c r="AH87" s="71"/>
      <c r="AI87" s="71"/>
      <c r="AJ87" s="71"/>
      <c r="AK87" s="71"/>
      <c r="AL87" s="71"/>
      <c r="AM87" s="71"/>
      <c r="AN87" s="71"/>
    </row>
    <row r="88" spans="1:40" ht="15" customHeight="1" x14ac:dyDescent="0.2">
      <c r="A88" s="71"/>
      <c r="B88" s="299" t="s">
        <v>89</v>
      </c>
      <c r="C88" s="299"/>
      <c r="D88" s="299"/>
      <c r="E88" s="299"/>
      <c r="F88" s="219" t="s">
        <v>24</v>
      </c>
      <c r="G88" s="219" t="s">
        <v>384</v>
      </c>
      <c r="H88" s="219" t="s">
        <v>64</v>
      </c>
      <c r="I88" s="219" t="s">
        <v>65</v>
      </c>
      <c r="J88" s="219" t="s">
        <v>66</v>
      </c>
      <c r="K88" s="219" t="s">
        <v>67</v>
      </c>
      <c r="L88" s="109"/>
      <c r="M88" s="109"/>
      <c r="N88" s="72"/>
      <c r="O88" s="109"/>
      <c r="P88" s="72"/>
      <c r="Q88" s="71"/>
      <c r="R88" s="71"/>
      <c r="S88" s="71"/>
      <c r="T88" s="71"/>
      <c r="U88" s="71"/>
      <c r="V88" s="71"/>
      <c r="W88" s="71"/>
      <c r="X88" s="71"/>
      <c r="Y88" s="71"/>
      <c r="Z88" s="71"/>
      <c r="AA88" s="71"/>
      <c r="AB88" s="71"/>
      <c r="AC88" s="71"/>
      <c r="AD88" s="71"/>
      <c r="AE88" s="71"/>
      <c r="AF88" s="71"/>
      <c r="AG88" s="71"/>
      <c r="AH88" s="71"/>
      <c r="AI88" s="71"/>
      <c r="AJ88" s="71"/>
      <c r="AK88" s="71"/>
      <c r="AL88" s="71"/>
      <c r="AM88" s="71"/>
      <c r="AN88" s="71"/>
    </row>
    <row r="89" spans="1:40" ht="30.2" customHeight="1" x14ac:dyDescent="0.2">
      <c r="A89" s="71"/>
      <c r="B89" s="311" t="s">
        <v>90</v>
      </c>
      <c r="C89" s="293"/>
      <c r="D89" s="293"/>
      <c r="E89" s="294"/>
      <c r="F89" s="93" t="s">
        <v>61</v>
      </c>
      <c r="G89" s="93" t="str">
        <f t="shared" ref="G89:G129" si="8">$C$15</f>
        <v>USD$</v>
      </c>
      <c r="H89" s="158"/>
      <c r="I89" s="100"/>
      <c r="J89" s="148">
        <f t="shared" ref="J89:J128" si="9">H89*I89</f>
        <v>0</v>
      </c>
      <c r="K89" s="93"/>
      <c r="L89" s="109"/>
      <c r="M89" s="109"/>
      <c r="N89" s="72"/>
      <c r="O89" s="109"/>
      <c r="P89" s="72"/>
      <c r="Q89" s="71"/>
      <c r="R89" s="71"/>
      <c r="S89" s="71"/>
      <c r="T89" s="71"/>
      <c r="U89" s="71"/>
      <c r="V89" s="71"/>
      <c r="W89" s="71"/>
      <c r="X89" s="71"/>
      <c r="Y89" s="71"/>
      <c r="Z89" s="71"/>
      <c r="AA89" s="71"/>
      <c r="AB89" s="71"/>
      <c r="AC89" s="71"/>
      <c r="AD89" s="71"/>
      <c r="AE89" s="71"/>
      <c r="AF89" s="71"/>
      <c r="AG89" s="71"/>
      <c r="AH89" s="71"/>
      <c r="AI89" s="71"/>
      <c r="AJ89" s="71"/>
      <c r="AK89" s="71"/>
      <c r="AL89" s="71"/>
      <c r="AM89" s="71"/>
      <c r="AN89" s="71"/>
    </row>
    <row r="90" spans="1:40" ht="30.2" customHeight="1" x14ac:dyDescent="0.2">
      <c r="A90" s="71"/>
      <c r="B90" s="311" t="s">
        <v>91</v>
      </c>
      <c r="C90" s="293"/>
      <c r="D90" s="293"/>
      <c r="E90" s="294"/>
      <c r="F90" s="98"/>
      <c r="G90" s="93" t="str">
        <f t="shared" si="8"/>
        <v>USD$</v>
      </c>
      <c r="H90" s="158"/>
      <c r="I90" s="100"/>
      <c r="J90" s="100"/>
      <c r="K90" s="94"/>
      <c r="L90" s="72"/>
      <c r="M90" s="72"/>
      <c r="N90" s="72"/>
      <c r="O90" s="72"/>
      <c r="P90" s="72"/>
      <c r="Q90" s="71"/>
      <c r="R90" s="71"/>
      <c r="S90" s="71"/>
      <c r="T90" s="71"/>
      <c r="U90" s="71"/>
      <c r="V90" s="71"/>
      <c r="W90" s="71"/>
      <c r="X90" s="71"/>
      <c r="Y90" s="71"/>
      <c r="Z90" s="71"/>
      <c r="AA90" s="71"/>
      <c r="AB90" s="71"/>
      <c r="AC90" s="71"/>
      <c r="AD90" s="71"/>
      <c r="AE90" s="71"/>
      <c r="AF90" s="71"/>
      <c r="AG90" s="71"/>
      <c r="AH90" s="71"/>
      <c r="AI90" s="71"/>
      <c r="AJ90" s="71"/>
      <c r="AK90" s="71"/>
      <c r="AL90" s="71"/>
      <c r="AM90" s="71"/>
      <c r="AN90" s="71"/>
    </row>
    <row r="91" spans="1:40" ht="30.2" customHeight="1" x14ac:dyDescent="0.2">
      <c r="A91" s="71"/>
      <c r="B91" s="311" t="s">
        <v>92</v>
      </c>
      <c r="C91" s="293"/>
      <c r="D91" s="293"/>
      <c r="E91" s="294"/>
      <c r="F91" s="98" t="s">
        <v>47</v>
      </c>
      <c r="G91" s="93" t="str">
        <f t="shared" si="8"/>
        <v>USD$</v>
      </c>
      <c r="H91" s="158"/>
      <c r="I91" s="100"/>
      <c r="J91" s="148">
        <f t="shared" si="9"/>
        <v>0</v>
      </c>
      <c r="K91" s="94"/>
      <c r="L91" s="72"/>
      <c r="M91" s="72"/>
      <c r="N91" s="126"/>
      <c r="O91" s="72"/>
      <c r="P91" s="72"/>
      <c r="Q91" s="71"/>
      <c r="R91" s="71"/>
      <c r="S91" s="71"/>
      <c r="T91" s="71"/>
      <c r="U91" s="71"/>
      <c r="V91" s="71"/>
      <c r="W91" s="71"/>
      <c r="X91" s="71"/>
      <c r="Y91" s="71"/>
      <c r="Z91" s="71"/>
      <c r="AA91" s="71"/>
      <c r="AB91" s="71"/>
      <c r="AC91" s="71"/>
      <c r="AD91" s="71"/>
      <c r="AE91" s="71"/>
      <c r="AF91" s="71"/>
      <c r="AG91" s="71"/>
      <c r="AH91" s="71"/>
      <c r="AI91" s="71"/>
      <c r="AJ91" s="71"/>
      <c r="AK91" s="71"/>
      <c r="AL91" s="71"/>
      <c r="AM91" s="71"/>
      <c r="AN91" s="71"/>
    </row>
    <row r="92" spans="1:40" ht="30.2" customHeight="1" x14ac:dyDescent="0.2">
      <c r="A92" s="71"/>
      <c r="B92" s="311" t="s">
        <v>93</v>
      </c>
      <c r="C92" s="293"/>
      <c r="D92" s="293"/>
      <c r="E92" s="294"/>
      <c r="F92" s="98" t="s">
        <v>47</v>
      </c>
      <c r="G92" s="93" t="str">
        <f t="shared" si="8"/>
        <v>USD$</v>
      </c>
      <c r="H92" s="158"/>
      <c r="I92" s="100"/>
      <c r="J92" s="148">
        <f t="shared" si="9"/>
        <v>0</v>
      </c>
      <c r="K92" s="94"/>
      <c r="L92" s="72"/>
      <c r="M92" s="72"/>
      <c r="N92" s="126"/>
      <c r="O92" s="72"/>
      <c r="P92" s="72"/>
      <c r="Q92" s="71"/>
      <c r="R92" s="71"/>
      <c r="S92" s="71"/>
      <c r="T92" s="71"/>
      <c r="U92" s="71"/>
      <c r="V92" s="71"/>
      <c r="W92" s="71"/>
      <c r="X92" s="71"/>
      <c r="Y92" s="71"/>
      <c r="Z92" s="71"/>
      <c r="AA92" s="71"/>
      <c r="AB92" s="71"/>
      <c r="AC92" s="71"/>
      <c r="AD92" s="71"/>
      <c r="AE92" s="71"/>
      <c r="AF92" s="71"/>
      <c r="AG92" s="71"/>
      <c r="AH92" s="71"/>
      <c r="AI92" s="71"/>
      <c r="AJ92" s="71"/>
      <c r="AK92" s="71"/>
      <c r="AL92" s="71"/>
      <c r="AM92" s="71"/>
      <c r="AN92" s="71"/>
    </row>
    <row r="93" spans="1:40" ht="30.2" customHeight="1" x14ac:dyDescent="0.2">
      <c r="A93" s="71"/>
      <c r="B93" s="311" t="s">
        <v>94</v>
      </c>
      <c r="C93" s="293"/>
      <c r="D93" s="293"/>
      <c r="E93" s="294"/>
      <c r="F93" s="93" t="s">
        <v>42</v>
      </c>
      <c r="G93" s="93" t="str">
        <f t="shared" si="8"/>
        <v>USD$</v>
      </c>
      <c r="H93" s="158"/>
      <c r="I93" s="100"/>
      <c r="J93" s="148">
        <f t="shared" si="9"/>
        <v>0</v>
      </c>
      <c r="K93" s="94"/>
      <c r="L93" s="72"/>
      <c r="M93" s="72"/>
      <c r="N93" s="126"/>
      <c r="O93" s="72"/>
      <c r="P93" s="72"/>
      <c r="Q93" s="71"/>
      <c r="R93" s="71"/>
      <c r="S93" s="71"/>
      <c r="T93" s="71"/>
      <c r="U93" s="71"/>
      <c r="V93" s="71"/>
      <c r="W93" s="71"/>
      <c r="X93" s="71"/>
      <c r="Y93" s="71"/>
      <c r="Z93" s="71"/>
      <c r="AA93" s="71"/>
      <c r="AB93" s="71"/>
      <c r="AC93" s="71"/>
      <c r="AD93" s="71"/>
      <c r="AE93" s="71"/>
      <c r="AF93" s="71"/>
      <c r="AG93" s="71"/>
      <c r="AH93" s="71"/>
      <c r="AI93" s="71"/>
      <c r="AJ93" s="71"/>
      <c r="AK93" s="71"/>
      <c r="AL93" s="71"/>
      <c r="AM93" s="71"/>
      <c r="AN93" s="71"/>
    </row>
    <row r="94" spans="1:40" ht="30.2" customHeight="1" x14ac:dyDescent="0.2">
      <c r="A94" s="71"/>
      <c r="B94" s="311" t="s">
        <v>95</v>
      </c>
      <c r="C94" s="293"/>
      <c r="D94" s="293"/>
      <c r="E94" s="294"/>
      <c r="F94" s="93" t="s">
        <v>47</v>
      </c>
      <c r="G94" s="93" t="str">
        <f t="shared" si="8"/>
        <v>USD$</v>
      </c>
      <c r="H94" s="158"/>
      <c r="I94" s="100"/>
      <c r="J94" s="148">
        <f t="shared" si="9"/>
        <v>0</v>
      </c>
      <c r="K94" s="93"/>
      <c r="L94" s="72"/>
      <c r="M94" s="72"/>
      <c r="N94" s="126"/>
      <c r="O94" s="72"/>
      <c r="P94" s="72"/>
      <c r="Q94" s="71"/>
      <c r="R94" s="71"/>
      <c r="S94" s="71"/>
      <c r="T94" s="71"/>
      <c r="U94" s="71"/>
      <c r="V94" s="71"/>
      <c r="W94" s="71"/>
      <c r="X94" s="71"/>
      <c r="Y94" s="71"/>
      <c r="Z94" s="71"/>
      <c r="AA94" s="71"/>
      <c r="AB94" s="71"/>
      <c r="AC94" s="71"/>
      <c r="AD94" s="71"/>
      <c r="AE94" s="71"/>
      <c r="AF94" s="71"/>
      <c r="AG94" s="71"/>
      <c r="AH94" s="71"/>
      <c r="AI94" s="71"/>
      <c r="AJ94" s="71"/>
      <c r="AK94" s="71"/>
      <c r="AL94" s="71"/>
      <c r="AM94" s="71"/>
      <c r="AN94" s="71"/>
    </row>
    <row r="95" spans="1:40" ht="30.2" customHeight="1" x14ac:dyDescent="0.2">
      <c r="A95" s="71"/>
      <c r="B95" s="311" t="s">
        <v>96</v>
      </c>
      <c r="C95" s="293"/>
      <c r="D95" s="293"/>
      <c r="E95" s="294"/>
      <c r="F95" s="93" t="s">
        <v>47</v>
      </c>
      <c r="G95" s="93" t="str">
        <f t="shared" si="8"/>
        <v>USD$</v>
      </c>
      <c r="H95" s="158"/>
      <c r="I95" s="100"/>
      <c r="J95" s="148">
        <f t="shared" si="9"/>
        <v>0</v>
      </c>
      <c r="K95" s="98"/>
      <c r="L95" s="72"/>
      <c r="M95" s="72"/>
      <c r="N95" s="126"/>
      <c r="O95" s="72"/>
      <c r="P95" s="72"/>
      <c r="Q95" s="71"/>
      <c r="R95" s="71"/>
      <c r="S95" s="71"/>
      <c r="T95" s="71"/>
      <c r="U95" s="71"/>
      <c r="V95" s="71"/>
      <c r="W95" s="71"/>
      <c r="X95" s="71"/>
      <c r="Y95" s="71"/>
      <c r="Z95" s="71"/>
      <c r="AA95" s="71"/>
      <c r="AB95" s="71"/>
      <c r="AC95" s="71"/>
      <c r="AD95" s="71"/>
      <c r="AE95" s="71"/>
      <c r="AF95" s="71"/>
      <c r="AG95" s="71"/>
      <c r="AH95" s="71"/>
      <c r="AI95" s="71"/>
      <c r="AJ95" s="71"/>
      <c r="AK95" s="71"/>
      <c r="AL95" s="71"/>
      <c r="AM95" s="71"/>
      <c r="AN95" s="71"/>
    </row>
    <row r="96" spans="1:40" ht="30.2" customHeight="1" x14ac:dyDescent="0.2">
      <c r="A96" s="71"/>
      <c r="B96" s="311" t="s">
        <v>97</v>
      </c>
      <c r="C96" s="293"/>
      <c r="D96" s="293"/>
      <c r="E96" s="294"/>
      <c r="F96" s="98"/>
      <c r="G96" s="93" t="str">
        <f t="shared" si="8"/>
        <v>USD$</v>
      </c>
      <c r="H96" s="158"/>
      <c r="I96" s="100"/>
      <c r="J96" s="100"/>
      <c r="K96" s="94"/>
      <c r="L96" s="72"/>
      <c r="M96" s="72"/>
      <c r="N96" s="126"/>
      <c r="O96" s="72"/>
      <c r="P96" s="72"/>
      <c r="Q96" s="71"/>
      <c r="R96" s="71"/>
      <c r="S96" s="71"/>
      <c r="T96" s="71"/>
      <c r="U96" s="71"/>
      <c r="V96" s="71"/>
      <c r="W96" s="71"/>
      <c r="X96" s="71"/>
      <c r="Y96" s="71"/>
      <c r="Z96" s="71"/>
      <c r="AA96" s="71"/>
      <c r="AB96" s="71"/>
      <c r="AC96" s="71"/>
      <c r="AD96" s="71"/>
      <c r="AE96" s="71"/>
      <c r="AF96" s="71"/>
      <c r="AG96" s="71"/>
      <c r="AH96" s="71"/>
      <c r="AI96" s="71"/>
      <c r="AJ96" s="71"/>
      <c r="AK96" s="71"/>
      <c r="AL96" s="71"/>
      <c r="AM96" s="71"/>
      <c r="AN96" s="71"/>
    </row>
    <row r="97" spans="1:40" ht="30.2" customHeight="1" x14ac:dyDescent="0.2">
      <c r="A97" s="71"/>
      <c r="B97" s="311" t="s">
        <v>98</v>
      </c>
      <c r="C97" s="293"/>
      <c r="D97" s="293"/>
      <c r="E97" s="294"/>
      <c r="F97" s="93" t="s">
        <v>47</v>
      </c>
      <c r="G97" s="93" t="str">
        <f t="shared" si="8"/>
        <v>USD$</v>
      </c>
      <c r="H97" s="158"/>
      <c r="I97" s="100"/>
      <c r="J97" s="148">
        <f t="shared" si="9"/>
        <v>0</v>
      </c>
      <c r="K97" s="98"/>
      <c r="L97" s="72"/>
      <c r="M97" s="72"/>
      <c r="N97" s="126"/>
      <c r="O97" s="72"/>
      <c r="P97" s="72"/>
      <c r="Q97" s="71"/>
      <c r="R97" s="71"/>
      <c r="S97" s="71"/>
      <c r="T97" s="71"/>
      <c r="U97" s="71"/>
      <c r="V97" s="71"/>
      <c r="W97" s="71"/>
      <c r="X97" s="71"/>
      <c r="Y97" s="71"/>
      <c r="Z97" s="71"/>
      <c r="AA97" s="71"/>
      <c r="AB97" s="71"/>
      <c r="AC97" s="71"/>
      <c r="AD97" s="71"/>
      <c r="AE97" s="71"/>
      <c r="AF97" s="71"/>
      <c r="AG97" s="71"/>
      <c r="AH97" s="71"/>
      <c r="AI97" s="71"/>
      <c r="AJ97" s="71"/>
      <c r="AK97" s="71"/>
      <c r="AL97" s="71"/>
      <c r="AM97" s="71"/>
      <c r="AN97" s="71"/>
    </row>
    <row r="98" spans="1:40" ht="30.2" customHeight="1" x14ac:dyDescent="0.2">
      <c r="A98" s="71"/>
      <c r="B98" s="311" t="s">
        <v>99</v>
      </c>
      <c r="C98" s="293"/>
      <c r="D98" s="293"/>
      <c r="E98" s="294"/>
      <c r="F98" s="93" t="s">
        <v>47</v>
      </c>
      <c r="G98" s="93" t="str">
        <f t="shared" si="8"/>
        <v>USD$</v>
      </c>
      <c r="H98" s="158"/>
      <c r="I98" s="100"/>
      <c r="J98" s="148">
        <f t="shared" si="9"/>
        <v>0</v>
      </c>
      <c r="K98" s="98"/>
      <c r="L98" s="182"/>
      <c r="M98" s="72"/>
      <c r="N98" s="126"/>
      <c r="O98" s="72"/>
      <c r="P98" s="72"/>
      <c r="Q98" s="71"/>
      <c r="R98" s="71"/>
      <c r="S98" s="71"/>
      <c r="T98" s="71"/>
      <c r="U98" s="71"/>
      <c r="V98" s="71"/>
      <c r="W98" s="71"/>
      <c r="X98" s="71"/>
      <c r="Y98" s="71"/>
      <c r="Z98" s="71"/>
      <c r="AA98" s="71"/>
      <c r="AB98" s="71"/>
      <c r="AC98" s="71"/>
      <c r="AD98" s="71"/>
      <c r="AE98" s="71"/>
      <c r="AF98" s="71"/>
      <c r="AG98" s="71"/>
      <c r="AH98" s="71"/>
      <c r="AI98" s="71"/>
      <c r="AJ98" s="71"/>
      <c r="AK98" s="71"/>
      <c r="AL98" s="71"/>
      <c r="AM98" s="71"/>
      <c r="AN98" s="71"/>
    </row>
    <row r="99" spans="1:40" ht="30.2" customHeight="1" x14ac:dyDescent="0.2">
      <c r="A99" s="71"/>
      <c r="B99" s="311" t="s">
        <v>100</v>
      </c>
      <c r="C99" s="293"/>
      <c r="D99" s="293"/>
      <c r="E99" s="294"/>
      <c r="F99" s="93" t="s">
        <v>47</v>
      </c>
      <c r="G99" s="93" t="str">
        <f t="shared" si="8"/>
        <v>USD$</v>
      </c>
      <c r="H99" s="158"/>
      <c r="I99" s="100"/>
      <c r="J99" s="148">
        <f t="shared" si="9"/>
        <v>0</v>
      </c>
      <c r="K99" s="98"/>
      <c r="L99" s="182"/>
      <c r="M99" s="72"/>
      <c r="N99" s="126"/>
      <c r="O99" s="72"/>
      <c r="P99" s="72"/>
      <c r="Q99" s="71"/>
      <c r="R99" s="71"/>
      <c r="S99" s="71"/>
      <c r="T99" s="71"/>
      <c r="U99" s="71"/>
      <c r="V99" s="71"/>
      <c r="W99" s="71"/>
      <c r="X99" s="71"/>
      <c r="Y99" s="71"/>
      <c r="Z99" s="71"/>
      <c r="AA99" s="71"/>
      <c r="AB99" s="71"/>
      <c r="AC99" s="71"/>
      <c r="AD99" s="71"/>
      <c r="AE99" s="71"/>
      <c r="AF99" s="71"/>
      <c r="AG99" s="71"/>
      <c r="AH99" s="71"/>
      <c r="AI99" s="71"/>
      <c r="AJ99" s="71"/>
      <c r="AK99" s="71"/>
      <c r="AL99" s="71"/>
      <c r="AM99" s="71"/>
      <c r="AN99" s="71"/>
    </row>
    <row r="100" spans="1:40" ht="30.2" customHeight="1" x14ac:dyDescent="0.2">
      <c r="A100" s="71"/>
      <c r="B100" s="311" t="s">
        <v>101</v>
      </c>
      <c r="C100" s="293"/>
      <c r="D100" s="293"/>
      <c r="E100" s="294"/>
      <c r="F100" s="93" t="s">
        <v>47</v>
      </c>
      <c r="G100" s="93" t="str">
        <f t="shared" si="8"/>
        <v>USD$</v>
      </c>
      <c r="H100" s="158"/>
      <c r="I100" s="100"/>
      <c r="J100" s="148">
        <f t="shared" si="9"/>
        <v>0</v>
      </c>
      <c r="K100" s="98"/>
      <c r="L100" s="182"/>
      <c r="M100" s="72"/>
      <c r="N100" s="126"/>
      <c r="O100" s="72"/>
      <c r="P100" s="72"/>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row>
    <row r="101" spans="1:40" ht="30.2" customHeight="1" x14ac:dyDescent="0.2">
      <c r="A101" s="71"/>
      <c r="B101" s="311" t="s">
        <v>102</v>
      </c>
      <c r="C101" s="293"/>
      <c r="D101" s="293"/>
      <c r="E101" s="294"/>
      <c r="F101" s="98"/>
      <c r="G101" s="93" t="str">
        <f t="shared" si="8"/>
        <v>USD$</v>
      </c>
      <c r="H101" s="158"/>
      <c r="I101" s="100"/>
      <c r="J101" s="183"/>
      <c r="K101" s="94"/>
      <c r="L101" s="182"/>
      <c r="M101" s="72"/>
      <c r="N101" s="126"/>
      <c r="O101" s="72"/>
      <c r="P101" s="72"/>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row>
    <row r="102" spans="1:40" ht="30.2" customHeight="1" x14ac:dyDescent="0.2">
      <c r="A102" s="71"/>
      <c r="B102" s="311" t="s">
        <v>103</v>
      </c>
      <c r="C102" s="293"/>
      <c r="D102" s="293"/>
      <c r="E102" s="294"/>
      <c r="F102" s="93" t="s">
        <v>42</v>
      </c>
      <c r="G102" s="93" t="str">
        <f t="shared" si="8"/>
        <v>USD$</v>
      </c>
      <c r="H102" s="158"/>
      <c r="I102" s="100"/>
      <c r="J102" s="148">
        <f t="shared" si="9"/>
        <v>0</v>
      </c>
      <c r="K102" s="98"/>
      <c r="L102" s="182"/>
      <c r="M102" s="72"/>
      <c r="N102" s="126"/>
      <c r="O102" s="72"/>
      <c r="P102" s="72"/>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row>
    <row r="103" spans="1:40" ht="30.2" customHeight="1" x14ac:dyDescent="0.2">
      <c r="A103" s="71"/>
      <c r="B103" s="311" t="s">
        <v>104</v>
      </c>
      <c r="C103" s="293"/>
      <c r="D103" s="293"/>
      <c r="E103" s="294"/>
      <c r="F103" s="93" t="s">
        <v>42</v>
      </c>
      <c r="G103" s="93" t="str">
        <f t="shared" si="8"/>
        <v>USD$</v>
      </c>
      <c r="H103" s="158"/>
      <c r="I103" s="100"/>
      <c r="J103" s="148">
        <f t="shared" si="9"/>
        <v>0</v>
      </c>
      <c r="K103" s="98"/>
      <c r="L103" s="182"/>
      <c r="M103" s="72"/>
      <c r="N103" s="126"/>
      <c r="O103" s="72"/>
      <c r="P103" s="72"/>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row>
    <row r="104" spans="1:40" ht="30.2" customHeight="1" x14ac:dyDescent="0.2">
      <c r="A104" s="71"/>
      <c r="B104" s="311" t="s">
        <v>105</v>
      </c>
      <c r="C104" s="293"/>
      <c r="D104" s="293"/>
      <c r="E104" s="294"/>
      <c r="F104" s="93" t="s">
        <v>42</v>
      </c>
      <c r="G104" s="93" t="str">
        <f t="shared" si="8"/>
        <v>USD$</v>
      </c>
      <c r="H104" s="158"/>
      <c r="I104" s="100"/>
      <c r="J104" s="148">
        <f t="shared" si="9"/>
        <v>0</v>
      </c>
      <c r="K104" s="98"/>
      <c r="L104" s="182"/>
      <c r="M104" s="72"/>
      <c r="N104" s="126"/>
      <c r="O104" s="72"/>
      <c r="P104" s="72"/>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row>
    <row r="105" spans="1:40" ht="30.2" customHeight="1" x14ac:dyDescent="0.2">
      <c r="A105" s="71"/>
      <c r="B105" s="311" t="s">
        <v>106</v>
      </c>
      <c r="C105" s="293"/>
      <c r="D105" s="293"/>
      <c r="E105" s="294"/>
      <c r="F105" s="98"/>
      <c r="G105" s="93" t="str">
        <f t="shared" si="8"/>
        <v>USD$</v>
      </c>
      <c r="H105" s="158"/>
      <c r="I105" s="100"/>
      <c r="J105" s="183"/>
      <c r="K105" s="94"/>
      <c r="L105" s="182"/>
      <c r="M105" s="72"/>
      <c r="N105" s="126"/>
      <c r="O105" s="72"/>
      <c r="P105" s="72"/>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row>
    <row r="106" spans="1:40" ht="30.2" customHeight="1" x14ac:dyDescent="0.2">
      <c r="A106" s="71"/>
      <c r="B106" s="311" t="s">
        <v>107</v>
      </c>
      <c r="C106" s="293"/>
      <c r="D106" s="293"/>
      <c r="E106" s="294"/>
      <c r="F106" s="184" t="s">
        <v>42</v>
      </c>
      <c r="G106" s="93" t="str">
        <f t="shared" si="8"/>
        <v>USD$</v>
      </c>
      <c r="H106" s="158"/>
      <c r="I106" s="100"/>
      <c r="J106" s="148">
        <f t="shared" si="9"/>
        <v>0</v>
      </c>
      <c r="K106" s="98"/>
      <c r="L106" s="182"/>
      <c r="M106" s="72"/>
      <c r="N106" s="126"/>
      <c r="O106" s="72"/>
      <c r="P106" s="72"/>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row>
    <row r="107" spans="1:40" ht="30.2" customHeight="1" x14ac:dyDescent="0.2">
      <c r="A107" s="71"/>
      <c r="B107" s="311" t="s">
        <v>108</v>
      </c>
      <c r="C107" s="293"/>
      <c r="D107" s="293"/>
      <c r="E107" s="294"/>
      <c r="F107" s="184" t="s">
        <v>42</v>
      </c>
      <c r="G107" s="93" t="str">
        <f t="shared" si="8"/>
        <v>USD$</v>
      </c>
      <c r="H107" s="158"/>
      <c r="I107" s="100"/>
      <c r="J107" s="148">
        <f t="shared" si="9"/>
        <v>0</v>
      </c>
      <c r="K107" s="98"/>
      <c r="L107" s="182"/>
      <c r="M107" s="72"/>
      <c r="N107" s="126"/>
      <c r="O107" s="72"/>
      <c r="P107" s="72"/>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row>
    <row r="108" spans="1:40" ht="30.2" customHeight="1" x14ac:dyDescent="0.2">
      <c r="A108" s="71"/>
      <c r="B108" s="311" t="s">
        <v>109</v>
      </c>
      <c r="C108" s="293"/>
      <c r="D108" s="293"/>
      <c r="E108" s="294"/>
      <c r="F108" s="184" t="s">
        <v>42</v>
      </c>
      <c r="G108" s="93" t="str">
        <f t="shared" si="8"/>
        <v>USD$</v>
      </c>
      <c r="H108" s="158"/>
      <c r="I108" s="100"/>
      <c r="J108" s="148">
        <f t="shared" si="9"/>
        <v>0</v>
      </c>
      <c r="K108" s="98"/>
      <c r="L108" s="182"/>
      <c r="M108" s="72"/>
      <c r="N108" s="126"/>
      <c r="O108" s="72"/>
      <c r="P108" s="72"/>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row>
    <row r="109" spans="1:40" ht="30.2" customHeight="1" x14ac:dyDescent="0.2">
      <c r="A109" s="71"/>
      <c r="B109" s="311" t="s">
        <v>110</v>
      </c>
      <c r="C109" s="293"/>
      <c r="D109" s="293"/>
      <c r="E109" s="294"/>
      <c r="F109" s="185" t="s">
        <v>111</v>
      </c>
      <c r="G109" s="93" t="str">
        <f t="shared" si="8"/>
        <v>USD$</v>
      </c>
      <c r="H109" s="158"/>
      <c r="I109" s="100"/>
      <c r="J109" s="148">
        <f t="shared" si="9"/>
        <v>0</v>
      </c>
      <c r="K109" s="98"/>
      <c r="L109" s="182"/>
      <c r="M109" s="72"/>
      <c r="N109" s="126"/>
      <c r="O109" s="72"/>
      <c r="P109" s="72"/>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row>
    <row r="110" spans="1:40" ht="30.2" customHeight="1" x14ac:dyDescent="0.2">
      <c r="A110" s="71"/>
      <c r="B110" s="311" t="s">
        <v>112</v>
      </c>
      <c r="C110" s="293"/>
      <c r="D110" s="293"/>
      <c r="E110" s="294"/>
      <c r="F110" s="185" t="s">
        <v>44</v>
      </c>
      <c r="G110" s="93" t="str">
        <f t="shared" si="8"/>
        <v>USD$</v>
      </c>
      <c r="H110" s="158"/>
      <c r="I110" s="100"/>
      <c r="J110" s="148">
        <f t="shared" si="9"/>
        <v>0</v>
      </c>
      <c r="K110" s="98"/>
      <c r="L110" s="182"/>
      <c r="M110" s="72"/>
      <c r="N110" s="126"/>
      <c r="O110" s="72"/>
      <c r="P110" s="72"/>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row>
    <row r="111" spans="1:40" ht="30.2" customHeight="1" x14ac:dyDescent="0.2">
      <c r="A111" s="71"/>
      <c r="B111" s="311" t="s">
        <v>113</v>
      </c>
      <c r="C111" s="293"/>
      <c r="D111" s="293"/>
      <c r="E111" s="294"/>
      <c r="F111" s="185" t="s">
        <v>111</v>
      </c>
      <c r="G111" s="93" t="str">
        <f t="shared" si="8"/>
        <v>USD$</v>
      </c>
      <c r="H111" s="158"/>
      <c r="I111" s="100"/>
      <c r="J111" s="148">
        <f t="shared" si="9"/>
        <v>0</v>
      </c>
      <c r="K111" s="98"/>
      <c r="L111" s="182"/>
      <c r="M111" s="72"/>
      <c r="N111" s="126"/>
      <c r="O111" s="72"/>
      <c r="P111" s="72"/>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row>
    <row r="112" spans="1:40" ht="30.2" customHeight="1" x14ac:dyDescent="0.2">
      <c r="A112" s="71"/>
      <c r="B112" s="311" t="s">
        <v>114</v>
      </c>
      <c r="C112" s="293"/>
      <c r="D112" s="293"/>
      <c r="E112" s="294"/>
      <c r="F112" s="98"/>
      <c r="G112" s="93" t="str">
        <f t="shared" si="8"/>
        <v>USD$</v>
      </c>
      <c r="H112" s="158"/>
      <c r="I112" s="100"/>
      <c r="J112" s="183"/>
      <c r="K112" s="94"/>
      <c r="L112" s="182"/>
      <c r="M112" s="72"/>
      <c r="N112" s="126"/>
      <c r="O112" s="72"/>
      <c r="P112" s="72"/>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row>
    <row r="113" spans="1:40" ht="30.2" customHeight="1" x14ac:dyDescent="0.2">
      <c r="A113" s="71"/>
      <c r="B113" s="311" t="s">
        <v>115</v>
      </c>
      <c r="C113" s="293"/>
      <c r="D113" s="293"/>
      <c r="E113" s="294"/>
      <c r="F113" s="93" t="s">
        <v>47</v>
      </c>
      <c r="G113" s="93" t="str">
        <f t="shared" si="8"/>
        <v>USD$</v>
      </c>
      <c r="H113" s="158"/>
      <c r="I113" s="100"/>
      <c r="J113" s="148">
        <f t="shared" si="9"/>
        <v>0</v>
      </c>
      <c r="K113" s="98"/>
      <c r="L113" s="182"/>
      <c r="M113" s="72"/>
      <c r="N113" s="126"/>
      <c r="O113" s="72"/>
      <c r="P113" s="72"/>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row>
    <row r="114" spans="1:40" ht="30.2" customHeight="1" x14ac:dyDescent="0.2">
      <c r="A114" s="71"/>
      <c r="B114" s="311" t="s">
        <v>116</v>
      </c>
      <c r="C114" s="293"/>
      <c r="D114" s="293"/>
      <c r="E114" s="294"/>
      <c r="F114" s="93" t="s">
        <v>47</v>
      </c>
      <c r="G114" s="93" t="str">
        <f t="shared" si="8"/>
        <v>USD$</v>
      </c>
      <c r="H114" s="158"/>
      <c r="I114" s="100"/>
      <c r="J114" s="148">
        <f t="shared" si="9"/>
        <v>0</v>
      </c>
      <c r="K114" s="98"/>
      <c r="L114" s="182"/>
      <c r="M114" s="72"/>
      <c r="N114" s="126"/>
      <c r="O114" s="72"/>
      <c r="P114" s="72"/>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row>
    <row r="115" spans="1:40" ht="30.2" customHeight="1" x14ac:dyDescent="0.2">
      <c r="A115" s="71"/>
      <c r="B115" s="311" t="s">
        <v>117</v>
      </c>
      <c r="C115" s="293"/>
      <c r="D115" s="293"/>
      <c r="E115" s="294"/>
      <c r="F115" s="93" t="s">
        <v>47</v>
      </c>
      <c r="G115" s="93" t="str">
        <f t="shared" si="8"/>
        <v>USD$</v>
      </c>
      <c r="H115" s="158"/>
      <c r="I115" s="100"/>
      <c r="J115" s="148">
        <f t="shared" si="9"/>
        <v>0</v>
      </c>
      <c r="K115" s="98"/>
      <c r="L115" s="182"/>
      <c r="M115" s="72"/>
      <c r="N115" s="126"/>
      <c r="O115" s="72"/>
      <c r="P115" s="72"/>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row>
    <row r="116" spans="1:40" ht="30.2" customHeight="1" x14ac:dyDescent="0.2">
      <c r="A116" s="71"/>
      <c r="B116" s="311" t="s">
        <v>118</v>
      </c>
      <c r="C116" s="293"/>
      <c r="D116" s="293"/>
      <c r="E116" s="294"/>
      <c r="F116" s="184" t="s">
        <v>42</v>
      </c>
      <c r="G116" s="93" t="str">
        <f t="shared" si="8"/>
        <v>USD$</v>
      </c>
      <c r="H116" s="158"/>
      <c r="I116" s="100"/>
      <c r="J116" s="148">
        <f t="shared" si="9"/>
        <v>0</v>
      </c>
      <c r="K116" s="98"/>
      <c r="L116" s="182"/>
      <c r="M116" s="72"/>
      <c r="N116" s="126"/>
      <c r="O116" s="72"/>
      <c r="P116" s="72"/>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row>
    <row r="117" spans="1:40" ht="30.2" customHeight="1" x14ac:dyDescent="0.2">
      <c r="A117" s="71"/>
      <c r="B117" s="311" t="s">
        <v>119</v>
      </c>
      <c r="C117" s="293"/>
      <c r="D117" s="293"/>
      <c r="E117" s="294"/>
      <c r="F117" s="93" t="s">
        <v>42</v>
      </c>
      <c r="G117" s="93" t="str">
        <f t="shared" si="8"/>
        <v>USD$</v>
      </c>
      <c r="H117" s="158"/>
      <c r="I117" s="100"/>
      <c r="J117" s="148">
        <f t="shared" si="9"/>
        <v>0</v>
      </c>
      <c r="K117" s="98"/>
      <c r="L117" s="182"/>
      <c r="M117" s="72"/>
      <c r="N117" s="126"/>
      <c r="O117" s="72"/>
      <c r="P117" s="72"/>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row>
    <row r="118" spans="1:40" ht="30.2" customHeight="1" x14ac:dyDescent="0.2">
      <c r="A118" s="71"/>
      <c r="B118" s="311" t="s">
        <v>120</v>
      </c>
      <c r="C118" s="293"/>
      <c r="D118" s="293"/>
      <c r="E118" s="294"/>
      <c r="F118" s="93" t="s">
        <v>47</v>
      </c>
      <c r="G118" s="93" t="str">
        <f t="shared" si="8"/>
        <v>USD$</v>
      </c>
      <c r="H118" s="158"/>
      <c r="I118" s="100"/>
      <c r="J118" s="148">
        <f t="shared" si="9"/>
        <v>0</v>
      </c>
      <c r="K118" s="98"/>
      <c r="L118" s="182"/>
      <c r="M118" s="72"/>
      <c r="N118" s="126"/>
      <c r="O118" s="72"/>
      <c r="P118" s="72"/>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row>
    <row r="119" spans="1:40" ht="30.2" customHeight="1" x14ac:dyDescent="0.2">
      <c r="A119" s="71"/>
      <c r="B119" s="311" t="s">
        <v>121</v>
      </c>
      <c r="C119" s="293"/>
      <c r="D119" s="293"/>
      <c r="E119" s="294"/>
      <c r="F119" s="93" t="s">
        <v>47</v>
      </c>
      <c r="G119" s="93" t="str">
        <f t="shared" si="8"/>
        <v>USD$</v>
      </c>
      <c r="H119" s="158"/>
      <c r="I119" s="100"/>
      <c r="J119" s="148">
        <f t="shared" si="9"/>
        <v>0</v>
      </c>
      <c r="K119" s="98"/>
      <c r="L119" s="182"/>
      <c r="M119" s="72"/>
      <c r="N119" s="126"/>
      <c r="O119" s="72"/>
      <c r="P119" s="72"/>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row>
    <row r="120" spans="1:40" ht="30.2" customHeight="1" x14ac:dyDescent="0.2">
      <c r="A120" s="71"/>
      <c r="B120" s="311" t="s">
        <v>122</v>
      </c>
      <c r="C120" s="293"/>
      <c r="D120" s="293"/>
      <c r="E120" s="294"/>
      <c r="F120" s="93" t="s">
        <v>47</v>
      </c>
      <c r="G120" s="93" t="str">
        <f t="shared" si="8"/>
        <v>USD$</v>
      </c>
      <c r="H120" s="158"/>
      <c r="I120" s="100"/>
      <c r="J120" s="148">
        <f t="shared" si="9"/>
        <v>0</v>
      </c>
      <c r="K120" s="98"/>
      <c r="L120" s="182"/>
      <c r="M120" s="72"/>
      <c r="N120" s="126"/>
      <c r="O120" s="72"/>
      <c r="P120" s="72"/>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row>
    <row r="121" spans="1:40" ht="30.2" customHeight="1" x14ac:dyDescent="0.2">
      <c r="A121" s="71"/>
      <c r="B121" s="311" t="s">
        <v>123</v>
      </c>
      <c r="C121" s="293"/>
      <c r="D121" s="293"/>
      <c r="E121" s="294"/>
      <c r="F121" s="93" t="s">
        <v>61</v>
      </c>
      <c r="G121" s="93" t="str">
        <f t="shared" si="8"/>
        <v>USD$</v>
      </c>
      <c r="H121" s="158"/>
      <c r="I121" s="100"/>
      <c r="J121" s="148">
        <f t="shared" si="9"/>
        <v>0</v>
      </c>
      <c r="K121" s="98"/>
      <c r="L121" s="182"/>
      <c r="M121" s="72"/>
      <c r="N121" s="126"/>
      <c r="O121" s="72"/>
      <c r="P121" s="72"/>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row>
    <row r="122" spans="1:40" ht="30.2" customHeight="1" x14ac:dyDescent="0.2">
      <c r="A122" s="71"/>
      <c r="B122" s="311" t="s">
        <v>124</v>
      </c>
      <c r="C122" s="293"/>
      <c r="D122" s="293"/>
      <c r="E122" s="294"/>
      <c r="F122" s="93" t="s">
        <v>61</v>
      </c>
      <c r="G122" s="93" t="str">
        <f t="shared" si="8"/>
        <v>USD$</v>
      </c>
      <c r="H122" s="158"/>
      <c r="I122" s="100"/>
      <c r="J122" s="148">
        <f t="shared" si="9"/>
        <v>0</v>
      </c>
      <c r="K122" s="98"/>
      <c r="L122" s="182"/>
      <c r="M122" s="72"/>
      <c r="N122" s="126"/>
      <c r="O122" s="72"/>
      <c r="P122" s="72"/>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row>
    <row r="123" spans="1:40" ht="30.2" customHeight="1" x14ac:dyDescent="0.2">
      <c r="A123" s="71"/>
      <c r="B123" s="311" t="s">
        <v>125</v>
      </c>
      <c r="C123" s="293"/>
      <c r="D123" s="293"/>
      <c r="E123" s="294"/>
      <c r="F123" s="98"/>
      <c r="G123" s="93" t="str">
        <f t="shared" si="8"/>
        <v>USD$</v>
      </c>
      <c r="H123" s="158"/>
      <c r="I123" s="100"/>
      <c r="J123" s="183"/>
      <c r="K123" s="94"/>
      <c r="L123" s="182"/>
      <c r="M123" s="72"/>
      <c r="N123" s="126"/>
      <c r="O123" s="72"/>
      <c r="P123" s="72"/>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row>
    <row r="124" spans="1:40" ht="30.2" customHeight="1" x14ac:dyDescent="0.2">
      <c r="A124" s="71"/>
      <c r="B124" s="311" t="s">
        <v>126</v>
      </c>
      <c r="C124" s="293"/>
      <c r="D124" s="293"/>
      <c r="E124" s="294"/>
      <c r="F124" s="93" t="s">
        <v>47</v>
      </c>
      <c r="G124" s="93" t="str">
        <f t="shared" si="8"/>
        <v>USD$</v>
      </c>
      <c r="H124" s="158"/>
      <c r="I124" s="100"/>
      <c r="J124" s="148">
        <f t="shared" si="9"/>
        <v>0</v>
      </c>
      <c r="K124" s="98"/>
      <c r="L124" s="182"/>
      <c r="M124" s="72"/>
      <c r="N124" s="126"/>
      <c r="O124" s="72"/>
      <c r="P124" s="72"/>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row>
    <row r="125" spans="1:40" ht="30.2" customHeight="1" x14ac:dyDescent="0.2">
      <c r="A125" s="71"/>
      <c r="B125" s="311" t="s">
        <v>127</v>
      </c>
      <c r="C125" s="293"/>
      <c r="D125" s="293"/>
      <c r="E125" s="294"/>
      <c r="F125" s="93" t="s">
        <v>47</v>
      </c>
      <c r="G125" s="93" t="str">
        <f t="shared" si="8"/>
        <v>USD$</v>
      </c>
      <c r="H125" s="158"/>
      <c r="I125" s="100"/>
      <c r="J125" s="148">
        <f t="shared" si="9"/>
        <v>0</v>
      </c>
      <c r="K125" s="98"/>
      <c r="L125" s="72"/>
      <c r="M125" s="72"/>
      <c r="N125" s="126"/>
      <c r="O125" s="72"/>
      <c r="P125" s="72"/>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row>
    <row r="126" spans="1:40" ht="30.2" customHeight="1" x14ac:dyDescent="0.2">
      <c r="A126" s="71"/>
      <c r="B126" s="311" t="s">
        <v>128</v>
      </c>
      <c r="C126" s="293"/>
      <c r="D126" s="293"/>
      <c r="E126" s="294"/>
      <c r="F126" s="93" t="s">
        <v>47</v>
      </c>
      <c r="G126" s="93" t="str">
        <f t="shared" si="8"/>
        <v>USD$</v>
      </c>
      <c r="H126" s="158"/>
      <c r="I126" s="100"/>
      <c r="J126" s="148">
        <f t="shared" si="9"/>
        <v>0</v>
      </c>
      <c r="K126" s="98"/>
      <c r="L126" s="72"/>
      <c r="M126" s="72"/>
      <c r="N126" s="126"/>
      <c r="O126" s="72"/>
      <c r="P126" s="72"/>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row>
    <row r="127" spans="1:40" ht="30.2" customHeight="1" x14ac:dyDescent="0.2">
      <c r="A127" s="71"/>
      <c r="B127" s="311" t="s">
        <v>129</v>
      </c>
      <c r="C127" s="293"/>
      <c r="D127" s="293"/>
      <c r="E127" s="294"/>
      <c r="F127" s="184" t="s">
        <v>42</v>
      </c>
      <c r="G127" s="93" t="str">
        <f t="shared" si="8"/>
        <v>USD$</v>
      </c>
      <c r="H127" s="158"/>
      <c r="I127" s="100"/>
      <c r="J127" s="148">
        <f t="shared" si="9"/>
        <v>0</v>
      </c>
      <c r="K127" s="98"/>
      <c r="L127" s="72"/>
      <c r="M127" s="72"/>
      <c r="N127" s="126"/>
      <c r="O127" s="72"/>
      <c r="P127" s="72"/>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row>
    <row r="128" spans="1:40" ht="30.2" customHeight="1" x14ac:dyDescent="0.2">
      <c r="A128" s="71"/>
      <c r="B128" s="311" t="s">
        <v>130</v>
      </c>
      <c r="C128" s="293"/>
      <c r="D128" s="293"/>
      <c r="E128" s="294"/>
      <c r="F128" s="93" t="s">
        <v>42</v>
      </c>
      <c r="G128" s="93" t="str">
        <f t="shared" si="8"/>
        <v>USD$</v>
      </c>
      <c r="H128" s="158"/>
      <c r="I128" s="100"/>
      <c r="J128" s="148">
        <f t="shared" si="9"/>
        <v>0</v>
      </c>
      <c r="K128" s="98"/>
      <c r="L128" s="72"/>
      <c r="M128" s="72"/>
      <c r="N128" s="126"/>
      <c r="O128" s="72"/>
      <c r="P128" s="72"/>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row>
    <row r="129" spans="1:40" s="177" customFormat="1" ht="30.2" customHeight="1" x14ac:dyDescent="0.2">
      <c r="A129" s="76"/>
      <c r="B129" s="312" t="s">
        <v>131</v>
      </c>
      <c r="C129" s="312"/>
      <c r="D129" s="312"/>
      <c r="E129" s="312"/>
      <c r="F129" s="103"/>
      <c r="G129" s="158" t="str">
        <f t="shared" si="8"/>
        <v>USD$</v>
      </c>
      <c r="H129" s="103"/>
      <c r="I129" s="103"/>
      <c r="J129" s="152">
        <f>SUM(J89:J128)</f>
        <v>0</v>
      </c>
      <c r="K129" s="99"/>
      <c r="L129" s="75"/>
      <c r="M129" s="75"/>
      <c r="N129" s="186"/>
      <c r="O129" s="75"/>
      <c r="P129" s="75"/>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row>
    <row r="130" spans="1:40" ht="15" customHeight="1" x14ac:dyDescent="0.2">
      <c r="A130" s="71"/>
      <c r="B130" s="71"/>
      <c r="F130" s="71"/>
      <c r="G130" s="71"/>
      <c r="H130" s="71"/>
      <c r="I130" s="71"/>
      <c r="J130" s="71"/>
      <c r="K130" s="71"/>
      <c r="L130" s="72"/>
      <c r="M130" s="72"/>
      <c r="N130" s="126"/>
      <c r="O130" s="72"/>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row>
    <row r="131" spans="1:40" ht="15" customHeight="1" x14ac:dyDescent="0.2">
      <c r="A131" s="71"/>
      <c r="B131" s="71"/>
      <c r="F131" s="71"/>
      <c r="G131" s="71"/>
      <c r="H131" s="71"/>
      <c r="I131" s="71"/>
      <c r="J131" s="71"/>
      <c r="K131" s="71"/>
      <c r="L131" s="72"/>
      <c r="M131" s="72"/>
      <c r="N131" s="126"/>
      <c r="O131" s="72"/>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row>
    <row r="132" spans="1:40" ht="15" customHeight="1" x14ac:dyDescent="0.2">
      <c r="A132" s="71"/>
      <c r="B132" s="299" t="s">
        <v>132</v>
      </c>
      <c r="C132" s="299"/>
      <c r="D132" s="299"/>
      <c r="E132" s="299"/>
      <c r="F132" s="219" t="s">
        <v>24</v>
      </c>
      <c r="G132" s="219" t="s">
        <v>384</v>
      </c>
      <c r="H132" s="219" t="s">
        <v>64</v>
      </c>
      <c r="I132" s="219" t="s">
        <v>65</v>
      </c>
      <c r="J132" s="219" t="s">
        <v>66</v>
      </c>
      <c r="K132" s="219" t="s">
        <v>67</v>
      </c>
      <c r="L132" s="72"/>
      <c r="M132" s="72"/>
      <c r="N132" s="126"/>
      <c r="O132" s="72"/>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row>
    <row r="133" spans="1:40" ht="30.2" customHeight="1" x14ac:dyDescent="0.2">
      <c r="A133" s="71"/>
      <c r="B133" s="311" t="s">
        <v>133</v>
      </c>
      <c r="C133" s="293"/>
      <c r="D133" s="293"/>
      <c r="E133" s="294"/>
      <c r="F133" s="98" t="s">
        <v>61</v>
      </c>
      <c r="G133" s="158" t="str">
        <f t="shared" ref="G133:G151" si="10">$C$15</f>
        <v>USD$</v>
      </c>
      <c r="H133" s="158"/>
      <c r="I133" s="100"/>
      <c r="J133" s="148">
        <f t="shared" ref="J133:J150" si="11">H133*I133</f>
        <v>0</v>
      </c>
      <c r="K133" s="98"/>
      <c r="L133" s="72"/>
      <c r="M133" s="72"/>
      <c r="N133" s="126"/>
      <c r="O133" s="72"/>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row>
    <row r="134" spans="1:40" ht="30.2" customHeight="1" x14ac:dyDescent="0.2">
      <c r="A134" s="71"/>
      <c r="B134" s="311" t="s">
        <v>134</v>
      </c>
      <c r="C134" s="293"/>
      <c r="D134" s="293"/>
      <c r="E134" s="294"/>
      <c r="F134" s="98"/>
      <c r="G134" s="158" t="str">
        <f t="shared" si="10"/>
        <v>USD$</v>
      </c>
      <c r="H134" s="158"/>
      <c r="I134" s="100"/>
      <c r="J134" s="183"/>
      <c r="K134" s="94"/>
      <c r="L134" s="72"/>
      <c r="M134" s="72"/>
      <c r="N134" s="126"/>
      <c r="O134" s="72"/>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row>
    <row r="135" spans="1:40" ht="30.2" customHeight="1" x14ac:dyDescent="0.2">
      <c r="A135" s="71"/>
      <c r="B135" s="311" t="s">
        <v>135</v>
      </c>
      <c r="C135" s="293"/>
      <c r="D135" s="293"/>
      <c r="E135" s="294"/>
      <c r="F135" s="93" t="s">
        <v>111</v>
      </c>
      <c r="G135" s="158" t="str">
        <f t="shared" si="10"/>
        <v>USD$</v>
      </c>
      <c r="H135" s="158"/>
      <c r="I135" s="100"/>
      <c r="J135" s="148">
        <f t="shared" si="11"/>
        <v>0</v>
      </c>
      <c r="K135" s="98"/>
      <c r="L135" s="72"/>
      <c r="M135" s="72"/>
      <c r="N135" s="126"/>
      <c r="O135" s="72"/>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row>
    <row r="136" spans="1:40" ht="30.2" customHeight="1" x14ac:dyDescent="0.2">
      <c r="A136" s="71"/>
      <c r="B136" s="311" t="s">
        <v>136</v>
      </c>
      <c r="C136" s="293"/>
      <c r="D136" s="293"/>
      <c r="E136" s="294"/>
      <c r="F136" s="93" t="s">
        <v>111</v>
      </c>
      <c r="G136" s="158" t="str">
        <f t="shared" si="10"/>
        <v>USD$</v>
      </c>
      <c r="H136" s="158"/>
      <c r="I136" s="100"/>
      <c r="J136" s="148">
        <f t="shared" si="11"/>
        <v>0</v>
      </c>
      <c r="K136" s="98"/>
      <c r="L136" s="72"/>
      <c r="M136" s="72"/>
      <c r="N136" s="187"/>
      <c r="O136" s="72"/>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row>
    <row r="137" spans="1:40" ht="30.2" customHeight="1" x14ac:dyDescent="0.2">
      <c r="A137" s="71"/>
      <c r="B137" s="311" t="s">
        <v>137</v>
      </c>
      <c r="C137" s="293"/>
      <c r="D137" s="293"/>
      <c r="E137" s="294"/>
      <c r="F137" s="93" t="s">
        <v>111</v>
      </c>
      <c r="G137" s="158" t="str">
        <f t="shared" si="10"/>
        <v>USD$</v>
      </c>
      <c r="H137" s="158"/>
      <c r="I137" s="100"/>
      <c r="J137" s="148">
        <f t="shared" si="11"/>
        <v>0</v>
      </c>
      <c r="K137" s="98"/>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row>
    <row r="138" spans="1:40" ht="30.2" customHeight="1" x14ac:dyDescent="0.2">
      <c r="A138" s="71"/>
      <c r="B138" s="311" t="s">
        <v>138</v>
      </c>
      <c r="C138" s="293"/>
      <c r="D138" s="293"/>
      <c r="E138" s="294"/>
      <c r="F138" s="93" t="s">
        <v>111</v>
      </c>
      <c r="G138" s="158" t="str">
        <f t="shared" si="10"/>
        <v>USD$</v>
      </c>
      <c r="H138" s="158"/>
      <c r="I138" s="100"/>
      <c r="J138" s="148">
        <f t="shared" si="11"/>
        <v>0</v>
      </c>
      <c r="K138" s="98"/>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row>
    <row r="139" spans="1:40" ht="30.2" customHeight="1" x14ac:dyDescent="0.2">
      <c r="A139" s="71"/>
      <c r="B139" s="311" t="s">
        <v>139</v>
      </c>
      <c r="C139" s="293"/>
      <c r="D139" s="293"/>
      <c r="E139" s="294"/>
      <c r="F139" s="93" t="s">
        <v>61</v>
      </c>
      <c r="G139" s="158" t="str">
        <f t="shared" si="10"/>
        <v>USD$</v>
      </c>
      <c r="H139" s="158"/>
      <c r="I139" s="100"/>
      <c r="J139" s="148">
        <f t="shared" si="11"/>
        <v>0</v>
      </c>
      <c r="K139" s="93"/>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row>
    <row r="140" spans="1:40" ht="30.2" customHeight="1" x14ac:dyDescent="0.2">
      <c r="A140" s="71"/>
      <c r="B140" s="311" t="s">
        <v>140</v>
      </c>
      <c r="C140" s="293"/>
      <c r="D140" s="293"/>
      <c r="E140" s="294"/>
      <c r="F140" s="93" t="s">
        <v>61</v>
      </c>
      <c r="G140" s="158" t="str">
        <f t="shared" si="10"/>
        <v>USD$</v>
      </c>
      <c r="H140" s="158"/>
      <c r="I140" s="100"/>
      <c r="J140" s="148">
        <f t="shared" si="11"/>
        <v>0</v>
      </c>
      <c r="K140" s="93"/>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row>
    <row r="141" spans="1:40" ht="30.2" customHeight="1" x14ac:dyDescent="0.2">
      <c r="A141" s="71"/>
      <c r="B141" s="311" t="s">
        <v>141</v>
      </c>
      <c r="C141" s="293"/>
      <c r="D141" s="293"/>
      <c r="E141" s="294"/>
      <c r="F141" s="93" t="s">
        <v>111</v>
      </c>
      <c r="G141" s="158" t="str">
        <f t="shared" si="10"/>
        <v>USD$</v>
      </c>
      <c r="H141" s="158"/>
      <c r="I141" s="100"/>
      <c r="J141" s="148">
        <f t="shared" si="11"/>
        <v>0</v>
      </c>
      <c r="K141" s="93"/>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row>
    <row r="142" spans="1:40" ht="30.2" customHeight="1" x14ac:dyDescent="0.2">
      <c r="A142" s="71"/>
      <c r="B142" s="311" t="s">
        <v>142</v>
      </c>
      <c r="C142" s="293"/>
      <c r="D142" s="293"/>
      <c r="E142" s="294"/>
      <c r="F142" s="93" t="s">
        <v>111</v>
      </c>
      <c r="G142" s="158" t="str">
        <f t="shared" si="10"/>
        <v>USD$</v>
      </c>
      <c r="H142" s="158"/>
      <c r="I142" s="100"/>
      <c r="J142" s="148">
        <f t="shared" si="11"/>
        <v>0</v>
      </c>
      <c r="K142" s="93"/>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row>
    <row r="143" spans="1:40" ht="30.2" customHeight="1" x14ac:dyDescent="0.2">
      <c r="A143" s="71"/>
      <c r="B143" s="311" t="s">
        <v>143</v>
      </c>
      <c r="C143" s="293"/>
      <c r="D143" s="293"/>
      <c r="E143" s="294"/>
      <c r="F143" s="93" t="s">
        <v>111</v>
      </c>
      <c r="G143" s="158" t="str">
        <f t="shared" si="10"/>
        <v>USD$</v>
      </c>
      <c r="H143" s="158"/>
      <c r="I143" s="100"/>
      <c r="J143" s="148">
        <f t="shared" si="11"/>
        <v>0</v>
      </c>
      <c r="K143" s="93"/>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row>
    <row r="144" spans="1:40" ht="30.2" customHeight="1" x14ac:dyDescent="0.2">
      <c r="A144" s="71"/>
      <c r="B144" s="311" t="s">
        <v>144</v>
      </c>
      <c r="C144" s="293"/>
      <c r="D144" s="293"/>
      <c r="E144" s="294"/>
      <c r="F144" s="93" t="s">
        <v>111</v>
      </c>
      <c r="G144" s="158" t="str">
        <f t="shared" si="10"/>
        <v>USD$</v>
      </c>
      <c r="H144" s="158"/>
      <c r="I144" s="100"/>
      <c r="J144" s="148">
        <f t="shared" si="11"/>
        <v>0</v>
      </c>
      <c r="K144" s="93"/>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row>
    <row r="145" spans="1:40" ht="30.2" customHeight="1" x14ac:dyDescent="0.2">
      <c r="A145" s="71"/>
      <c r="B145" s="311" t="s">
        <v>145</v>
      </c>
      <c r="C145" s="293"/>
      <c r="D145" s="293"/>
      <c r="E145" s="294"/>
      <c r="F145" s="93" t="s">
        <v>82</v>
      </c>
      <c r="G145" s="158" t="str">
        <f t="shared" si="10"/>
        <v>USD$</v>
      </c>
      <c r="H145" s="158"/>
      <c r="I145" s="100"/>
      <c r="J145" s="148">
        <f t="shared" si="11"/>
        <v>0</v>
      </c>
      <c r="K145" s="93"/>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row>
    <row r="146" spans="1:40" ht="30.2" customHeight="1" x14ac:dyDescent="0.2">
      <c r="A146" s="71"/>
      <c r="B146" s="311" t="s">
        <v>146</v>
      </c>
      <c r="C146" s="293"/>
      <c r="D146" s="293"/>
      <c r="E146" s="294"/>
      <c r="F146" s="98"/>
      <c r="G146" s="158" t="str">
        <f t="shared" si="10"/>
        <v>USD$</v>
      </c>
      <c r="H146" s="158"/>
      <c r="I146" s="100"/>
      <c r="J146" s="148">
        <f t="shared" si="11"/>
        <v>0</v>
      </c>
      <c r="K146" s="94"/>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row>
    <row r="147" spans="1:40" ht="30.2" customHeight="1" x14ac:dyDescent="0.2">
      <c r="A147" s="71"/>
      <c r="B147" s="311" t="s">
        <v>147</v>
      </c>
      <c r="C147" s="293"/>
      <c r="D147" s="293"/>
      <c r="E147" s="294"/>
      <c r="F147" s="93" t="s">
        <v>148</v>
      </c>
      <c r="G147" s="158" t="str">
        <f t="shared" si="10"/>
        <v>USD$</v>
      </c>
      <c r="H147" s="158"/>
      <c r="I147" s="100"/>
      <c r="J147" s="148">
        <f t="shared" si="11"/>
        <v>0</v>
      </c>
      <c r="K147" s="93"/>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row>
    <row r="148" spans="1:40" ht="30.2" customHeight="1" x14ac:dyDescent="0.2">
      <c r="A148" s="71"/>
      <c r="B148" s="311" t="s">
        <v>149</v>
      </c>
      <c r="C148" s="293"/>
      <c r="D148" s="293"/>
      <c r="E148" s="294"/>
      <c r="F148" s="93" t="s">
        <v>148</v>
      </c>
      <c r="G148" s="158" t="str">
        <f t="shared" si="10"/>
        <v>USD$</v>
      </c>
      <c r="H148" s="158"/>
      <c r="I148" s="100"/>
      <c r="J148" s="148">
        <f t="shared" si="11"/>
        <v>0</v>
      </c>
      <c r="K148" s="93"/>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row>
    <row r="149" spans="1:40" ht="30.2" customHeight="1" x14ac:dyDescent="0.2">
      <c r="A149" s="71"/>
      <c r="B149" s="311" t="s">
        <v>150</v>
      </c>
      <c r="C149" s="293"/>
      <c r="D149" s="293"/>
      <c r="E149" s="294"/>
      <c r="F149" s="93" t="s">
        <v>47</v>
      </c>
      <c r="G149" s="158" t="str">
        <f t="shared" si="10"/>
        <v>USD$</v>
      </c>
      <c r="H149" s="158"/>
      <c r="I149" s="100"/>
      <c r="J149" s="148">
        <f t="shared" si="11"/>
        <v>0</v>
      </c>
      <c r="K149" s="93"/>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row>
    <row r="150" spans="1:40" ht="30.2" customHeight="1" x14ac:dyDescent="0.2">
      <c r="A150" s="71"/>
      <c r="B150" s="311" t="s">
        <v>151</v>
      </c>
      <c r="C150" s="293"/>
      <c r="D150" s="293"/>
      <c r="E150" s="294"/>
      <c r="F150" s="93" t="s">
        <v>152</v>
      </c>
      <c r="G150" s="158" t="str">
        <f t="shared" si="10"/>
        <v>USD$</v>
      </c>
      <c r="H150" s="158"/>
      <c r="I150" s="100"/>
      <c r="J150" s="148">
        <f t="shared" si="11"/>
        <v>0</v>
      </c>
      <c r="K150" s="93"/>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row>
    <row r="151" spans="1:40" s="177" customFormat="1" ht="30.2" customHeight="1" x14ac:dyDescent="0.2">
      <c r="A151" s="76"/>
      <c r="B151" s="312" t="s">
        <v>131</v>
      </c>
      <c r="C151" s="312"/>
      <c r="D151" s="312"/>
      <c r="E151" s="312"/>
      <c r="F151" s="103"/>
      <c r="G151" s="158" t="str">
        <f t="shared" si="10"/>
        <v>USD$</v>
      </c>
      <c r="H151" s="103"/>
      <c r="I151" s="103"/>
      <c r="J151" s="152">
        <f>SUM(J133:J150)</f>
        <v>0</v>
      </c>
      <c r="K151" s="158"/>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row>
    <row r="152" spans="1:40" ht="15" customHeight="1" x14ac:dyDescent="0.2">
      <c r="A152" s="71"/>
      <c r="B152" s="71"/>
      <c r="F152" s="71"/>
      <c r="G152" s="71"/>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row>
    <row r="153" spans="1:40" ht="15" customHeight="1" x14ac:dyDescent="0.2">
      <c r="A153" s="71"/>
      <c r="B153" s="299" t="s">
        <v>153</v>
      </c>
      <c r="C153" s="299"/>
      <c r="D153" s="299"/>
      <c r="E153" s="299"/>
      <c r="F153" s="219" t="s">
        <v>24</v>
      </c>
      <c r="G153" s="219" t="s">
        <v>384</v>
      </c>
      <c r="H153" s="219" t="s">
        <v>64</v>
      </c>
      <c r="I153" s="219" t="s">
        <v>65</v>
      </c>
      <c r="J153" s="219" t="s">
        <v>66</v>
      </c>
      <c r="K153" s="219" t="s">
        <v>67</v>
      </c>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row>
    <row r="154" spans="1:40" ht="30.2" customHeight="1" x14ac:dyDescent="0.2">
      <c r="A154" s="71"/>
      <c r="B154" s="311" t="s">
        <v>154</v>
      </c>
      <c r="C154" s="293"/>
      <c r="D154" s="293"/>
      <c r="E154" s="294"/>
      <c r="F154" s="93" t="s">
        <v>61</v>
      </c>
      <c r="G154" s="158" t="str">
        <f>$C$15</f>
        <v>USD$</v>
      </c>
      <c r="H154" s="158"/>
      <c r="I154" s="100"/>
      <c r="J154" s="148">
        <f>H154*I154</f>
        <v>0</v>
      </c>
      <c r="K154" s="93"/>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row>
    <row r="155" spans="1:40" s="177" customFormat="1" ht="30.2" customHeight="1" x14ac:dyDescent="0.2">
      <c r="A155" s="76"/>
      <c r="B155" s="312" t="s">
        <v>155</v>
      </c>
      <c r="C155" s="312"/>
      <c r="D155" s="312"/>
      <c r="E155" s="312"/>
      <c r="F155" s="103"/>
      <c r="G155" s="103"/>
      <c r="H155" s="103"/>
      <c r="I155" s="103"/>
      <c r="J155" s="152">
        <f>SUM(J154)</f>
        <v>0</v>
      </c>
      <c r="K155" s="158"/>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row>
    <row r="156" spans="1:40" ht="15" customHeight="1" x14ac:dyDescent="0.2">
      <c r="A156" s="71"/>
      <c r="B156" s="71"/>
      <c r="F156" s="71"/>
      <c r="G156" s="71"/>
      <c r="H156" s="71"/>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row>
    <row r="157" spans="1:40" ht="15" customHeight="1" x14ac:dyDescent="0.2">
      <c r="A157" s="71"/>
      <c r="B157" s="299" t="s">
        <v>156</v>
      </c>
      <c r="C157" s="299"/>
      <c r="D157" s="299"/>
      <c r="E157" s="299"/>
      <c r="F157" s="219" t="s">
        <v>24</v>
      </c>
      <c r="G157" s="219" t="s">
        <v>384</v>
      </c>
      <c r="H157" s="219" t="s">
        <v>64</v>
      </c>
      <c r="I157" s="219" t="s">
        <v>65</v>
      </c>
      <c r="J157" s="219" t="s">
        <v>66</v>
      </c>
      <c r="K157" s="219" t="s">
        <v>67</v>
      </c>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row>
    <row r="158" spans="1:40" ht="30.2" customHeight="1" x14ac:dyDescent="0.2">
      <c r="A158" s="71"/>
      <c r="B158" s="311" t="s">
        <v>157</v>
      </c>
      <c r="C158" s="293"/>
      <c r="D158" s="293"/>
      <c r="E158" s="294"/>
      <c r="F158" s="93" t="s">
        <v>47</v>
      </c>
      <c r="G158" s="158" t="str">
        <f t="shared" ref="G158:G160" si="12">$C$15</f>
        <v>USD$</v>
      </c>
      <c r="H158" s="158"/>
      <c r="I158" s="100"/>
      <c r="J158" s="148">
        <f t="shared" ref="J158:J160" si="13">H158*I158</f>
        <v>0</v>
      </c>
      <c r="K158" s="93"/>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row>
    <row r="159" spans="1:40" ht="30.2" customHeight="1" x14ac:dyDescent="0.2">
      <c r="A159" s="71"/>
      <c r="B159" s="311" t="s">
        <v>158</v>
      </c>
      <c r="C159" s="293"/>
      <c r="D159" s="293"/>
      <c r="E159" s="294"/>
      <c r="F159" s="93" t="s">
        <v>152</v>
      </c>
      <c r="G159" s="158" t="str">
        <f t="shared" si="12"/>
        <v>USD$</v>
      </c>
      <c r="H159" s="158"/>
      <c r="I159" s="100"/>
      <c r="J159" s="148">
        <f t="shared" si="13"/>
        <v>0</v>
      </c>
      <c r="K159" s="93"/>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row>
    <row r="160" spans="1:40" ht="30.2" customHeight="1" x14ac:dyDescent="0.2">
      <c r="A160" s="71"/>
      <c r="B160" s="311" t="s">
        <v>159</v>
      </c>
      <c r="C160" s="293"/>
      <c r="D160" s="293"/>
      <c r="E160" s="294"/>
      <c r="F160" s="93" t="s">
        <v>42</v>
      </c>
      <c r="G160" s="158" t="str">
        <f t="shared" si="12"/>
        <v>USD$</v>
      </c>
      <c r="H160" s="158"/>
      <c r="I160" s="100"/>
      <c r="J160" s="148">
        <f t="shared" si="13"/>
        <v>0</v>
      </c>
      <c r="K160" s="93"/>
      <c r="L160" s="71"/>
      <c r="M160" s="71"/>
      <c r="N160" s="188"/>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row>
    <row r="161" spans="1:40" s="177" customFormat="1" ht="30.2" customHeight="1" x14ac:dyDescent="0.2">
      <c r="A161" s="76"/>
      <c r="B161" s="312" t="s">
        <v>160</v>
      </c>
      <c r="C161" s="312"/>
      <c r="D161" s="312"/>
      <c r="E161" s="312"/>
      <c r="F161" s="103"/>
      <c r="G161" s="158" t="str">
        <f>$C$15</f>
        <v>USD$</v>
      </c>
      <c r="H161" s="103"/>
      <c r="I161" s="103"/>
      <c r="J161" s="152">
        <f>SUM(J158:J160)</f>
        <v>0</v>
      </c>
      <c r="K161" s="158"/>
      <c r="L161" s="76"/>
      <c r="M161" s="76"/>
      <c r="N161" s="188"/>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6"/>
      <c r="AL161" s="76"/>
      <c r="AM161" s="76"/>
      <c r="AN161" s="76"/>
    </row>
    <row r="162" spans="1:40" ht="30.2" customHeight="1" x14ac:dyDescent="0.2">
      <c r="A162" s="71"/>
      <c r="B162" s="71"/>
      <c r="F162" s="71"/>
      <c r="G162" s="71"/>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row>
    <row r="163" spans="1:40" s="177" customFormat="1" ht="15" customHeight="1" x14ac:dyDescent="0.2">
      <c r="A163" s="76"/>
      <c r="B163" s="312" t="s">
        <v>161</v>
      </c>
      <c r="C163" s="312"/>
      <c r="D163" s="312"/>
      <c r="E163" s="312"/>
      <c r="F163" s="92" t="s">
        <v>61</v>
      </c>
      <c r="G163" s="158" t="str">
        <f>$C$15</f>
        <v>USD$</v>
      </c>
      <c r="H163" s="162"/>
      <c r="I163" s="162"/>
      <c r="J163" s="152">
        <f>J62+J68+J85+J129+J151+J155+J161</f>
        <v>0</v>
      </c>
      <c r="K163" s="159"/>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row>
    <row r="164" spans="1:40" ht="15" customHeight="1" x14ac:dyDescent="0.2">
      <c r="A164" s="71"/>
      <c r="B164" s="189"/>
      <c r="C164" s="74"/>
      <c r="D164" s="74"/>
      <c r="E164" s="74"/>
      <c r="F164" s="74"/>
      <c r="G164" s="72"/>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row>
    <row r="165" spans="1:40" ht="30.2" customHeight="1" x14ac:dyDescent="0.2">
      <c r="A165" s="71"/>
      <c r="B165" s="248" t="s">
        <v>306</v>
      </c>
      <c r="C165" s="248"/>
      <c r="D165" s="248"/>
      <c r="E165" s="248"/>
      <c r="F165" s="248"/>
      <c r="G165" s="248"/>
      <c r="H165" s="248"/>
      <c r="I165" s="248"/>
      <c r="J165" s="248"/>
      <c r="K165" s="248"/>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row>
    <row r="166" spans="1:40" ht="15" customHeight="1" x14ac:dyDescent="0.2">
      <c r="A166" s="71"/>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row>
    <row r="167" spans="1:40" ht="15" customHeight="1" x14ac:dyDescent="0.2">
      <c r="A167" s="71"/>
      <c r="B167" s="299" t="s">
        <v>391</v>
      </c>
      <c r="C167" s="299"/>
      <c r="D167" s="299"/>
      <c r="E167" s="299"/>
      <c r="F167" s="219" t="s">
        <v>24</v>
      </c>
      <c r="G167" s="220" t="s">
        <v>162</v>
      </c>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row>
    <row r="168" spans="1:40" ht="15" customHeight="1" x14ac:dyDescent="0.2">
      <c r="A168" s="71"/>
      <c r="B168" s="311" t="s">
        <v>245</v>
      </c>
      <c r="C168" s="293"/>
      <c r="D168" s="293"/>
      <c r="E168" s="294"/>
      <c r="F168" s="158" t="s">
        <v>163</v>
      </c>
      <c r="G168" s="190">
        <f>'Estación Compartida'!E16</f>
        <v>0</v>
      </c>
      <c r="H168" s="138" t="s">
        <v>298</v>
      </c>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row>
    <row r="169" spans="1:40" ht="15" customHeight="1" x14ac:dyDescent="0.2">
      <c r="A169" s="71"/>
      <c r="B169" s="311" t="s">
        <v>164</v>
      </c>
      <c r="C169" s="293"/>
      <c r="D169" s="293"/>
      <c r="E169" s="294"/>
      <c r="F169" s="158" t="s">
        <v>163</v>
      </c>
      <c r="G169" s="190">
        <f>'Estación Compartida'!F16</f>
        <v>0</v>
      </c>
      <c r="H169" s="138" t="s">
        <v>299</v>
      </c>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1"/>
      <c r="AN169" s="71"/>
    </row>
    <row r="170" spans="1:40" ht="15" customHeight="1" x14ac:dyDescent="0.2">
      <c r="A170" s="71"/>
      <c r="B170" s="311" t="s">
        <v>165</v>
      </c>
      <c r="C170" s="293"/>
      <c r="D170" s="293"/>
      <c r="E170" s="294"/>
      <c r="F170" s="158" t="s">
        <v>163</v>
      </c>
      <c r="G170" s="190">
        <f>G168+G169</f>
        <v>0</v>
      </c>
      <c r="H170" s="138"/>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row>
    <row r="171" spans="1:40" ht="15" customHeight="1" x14ac:dyDescent="0.2">
      <c r="A171" s="71"/>
      <c r="B171" s="311" t="s">
        <v>246</v>
      </c>
      <c r="C171" s="293"/>
      <c r="D171" s="293"/>
      <c r="E171" s="294"/>
      <c r="F171" s="158" t="str">
        <f>$C$15</f>
        <v>USD$</v>
      </c>
      <c r="G171" s="191">
        <f>G26</f>
        <v>0</v>
      </c>
      <c r="H171" s="138"/>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row>
    <row r="172" spans="1:40" ht="15" customHeight="1" x14ac:dyDescent="0.2">
      <c r="A172" s="71"/>
      <c r="B172" s="312" t="s">
        <v>166</v>
      </c>
      <c r="C172" s="312"/>
      <c r="D172" s="312"/>
      <c r="E172" s="312"/>
      <c r="F172" s="92" t="str">
        <f>$C$15</f>
        <v>USD$</v>
      </c>
      <c r="G172" s="192" t="e">
        <f>(G168/G170)*G171</f>
        <v>#DIV/0!</v>
      </c>
      <c r="H172" s="138" t="s">
        <v>251</v>
      </c>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row>
    <row r="173" spans="1:40" ht="15" customHeight="1" x14ac:dyDescent="0.2">
      <c r="A173" s="97"/>
      <c r="B173" s="97"/>
      <c r="C173" s="97"/>
      <c r="D173" s="97"/>
      <c r="E173" s="97"/>
      <c r="F173" s="97"/>
      <c r="G173" s="97"/>
      <c r="H173" s="97"/>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row>
    <row r="174" spans="1:40" ht="15" customHeight="1" x14ac:dyDescent="0.2">
      <c r="A174" s="97"/>
      <c r="B174" s="97"/>
      <c r="C174" s="97"/>
      <c r="D174" s="97"/>
      <c r="E174" s="97"/>
      <c r="F174" s="97"/>
      <c r="G174" s="97"/>
      <c r="H174" s="97"/>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row>
    <row r="175" spans="1:40" ht="15" customHeight="1" x14ac:dyDescent="0.2">
      <c r="A175" s="97"/>
      <c r="B175" s="97"/>
      <c r="C175" s="97"/>
      <c r="D175" s="97"/>
      <c r="E175" s="97"/>
      <c r="F175" s="97"/>
      <c r="G175" s="97"/>
      <c r="H175" s="97"/>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row>
    <row r="176" spans="1:40" ht="15" customHeight="1" x14ac:dyDescent="0.2">
      <c r="A176" s="97"/>
      <c r="B176" s="97"/>
      <c r="C176" s="97"/>
      <c r="D176" s="97"/>
      <c r="E176" s="97"/>
      <c r="F176" s="97"/>
      <c r="G176" s="97"/>
      <c r="H176" s="97"/>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row>
    <row r="177" spans="1:40" ht="15" customHeight="1" x14ac:dyDescent="0.2">
      <c r="A177" s="97"/>
      <c r="B177" s="97"/>
      <c r="C177" s="97"/>
      <c r="D177" s="97"/>
      <c r="E177" s="97"/>
      <c r="F177" s="97"/>
      <c r="G177" s="97"/>
      <c r="H177" s="97"/>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c r="AN177" s="71"/>
    </row>
    <row r="178" spans="1:40" ht="15" customHeight="1" x14ac:dyDescent="0.2">
      <c r="A178" s="97"/>
      <c r="B178" s="97"/>
      <c r="C178" s="97"/>
      <c r="D178" s="97"/>
      <c r="E178" s="97"/>
      <c r="F178" s="97"/>
      <c r="G178" s="97"/>
      <c r="H178" s="97"/>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row>
    <row r="179" spans="1:40" ht="15" customHeight="1" x14ac:dyDescent="0.2">
      <c r="A179" s="97"/>
      <c r="B179" s="97"/>
      <c r="C179" s="97"/>
      <c r="D179" s="97"/>
      <c r="E179" s="97"/>
      <c r="F179" s="97"/>
      <c r="G179" s="97"/>
      <c r="H179" s="97"/>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c r="AN179" s="71"/>
    </row>
    <row r="180" spans="1:40" ht="15" customHeight="1" x14ac:dyDescent="0.2">
      <c r="A180" s="97"/>
      <c r="B180" s="97"/>
      <c r="C180" s="97"/>
      <c r="D180" s="97"/>
      <c r="E180" s="97"/>
      <c r="F180" s="97"/>
      <c r="G180" s="97"/>
      <c r="H180" s="97"/>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c r="AN180" s="71"/>
    </row>
    <row r="181" spans="1:40" ht="15" customHeight="1" x14ac:dyDescent="0.2">
      <c r="A181" s="97"/>
      <c r="B181" s="97"/>
      <c r="C181" s="97"/>
      <c r="D181" s="97"/>
      <c r="E181" s="97"/>
      <c r="F181" s="97"/>
      <c r="G181" s="97"/>
      <c r="H181" s="97"/>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c r="AN181" s="71"/>
    </row>
    <row r="182" spans="1:40" ht="15" customHeight="1" x14ac:dyDescent="0.2">
      <c r="A182" s="97"/>
      <c r="B182" s="97"/>
      <c r="C182" s="97"/>
      <c r="D182" s="97"/>
      <c r="E182" s="97"/>
      <c r="F182" s="97"/>
      <c r="G182" s="97"/>
      <c r="H182" s="97"/>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c r="AN182" s="71"/>
    </row>
    <row r="183" spans="1:40" ht="15" customHeight="1" x14ac:dyDescent="0.2">
      <c r="A183" s="97"/>
      <c r="B183" s="97"/>
      <c r="C183" s="97"/>
      <c r="D183" s="97"/>
      <c r="E183" s="97"/>
      <c r="F183" s="97"/>
      <c r="G183" s="97"/>
      <c r="H183" s="97"/>
      <c r="I183" s="71"/>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c r="AH183" s="71"/>
      <c r="AI183" s="71"/>
      <c r="AJ183" s="71"/>
      <c r="AK183" s="71"/>
      <c r="AL183" s="71"/>
      <c r="AM183" s="71"/>
      <c r="AN183" s="71"/>
    </row>
    <row r="184" spans="1:40" ht="15" customHeight="1" x14ac:dyDescent="0.2">
      <c r="A184" s="97"/>
      <c r="B184" s="97"/>
      <c r="C184" s="97"/>
      <c r="D184" s="97"/>
      <c r="E184" s="97"/>
      <c r="F184" s="97"/>
      <c r="G184" s="97"/>
      <c r="H184" s="97"/>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L184" s="71"/>
      <c r="AM184" s="71"/>
      <c r="AN184" s="71"/>
    </row>
    <row r="185" spans="1:40" ht="15" customHeight="1" x14ac:dyDescent="0.2">
      <c r="A185" s="97"/>
      <c r="B185" s="97"/>
      <c r="C185" s="97"/>
      <c r="D185" s="97"/>
      <c r="E185" s="97"/>
      <c r="F185" s="97"/>
      <c r="G185" s="97"/>
      <c r="H185" s="97"/>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row>
    <row r="186" spans="1:40" ht="15" customHeight="1" x14ac:dyDescent="0.2">
      <c r="A186" s="97"/>
      <c r="B186" s="97"/>
      <c r="C186" s="97"/>
      <c r="D186" s="97"/>
      <c r="E186" s="97"/>
      <c r="F186" s="97"/>
      <c r="G186" s="97"/>
      <c r="H186" s="97"/>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H186" s="71"/>
      <c r="AI186" s="71"/>
      <c r="AJ186" s="71"/>
      <c r="AK186" s="71"/>
      <c r="AL186" s="71"/>
      <c r="AM186" s="71"/>
      <c r="AN186" s="71"/>
    </row>
    <row r="187" spans="1:40" ht="15" customHeight="1" x14ac:dyDescent="0.2">
      <c r="A187" s="97"/>
      <c r="B187" s="97"/>
      <c r="C187" s="97"/>
      <c r="D187" s="97"/>
      <c r="E187" s="97"/>
      <c r="F187" s="97"/>
      <c r="G187" s="97"/>
      <c r="H187" s="97"/>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row>
    <row r="188" spans="1:40" ht="15" customHeight="1" x14ac:dyDescent="0.2">
      <c r="A188" s="97"/>
      <c r="B188" s="97"/>
      <c r="C188" s="97"/>
      <c r="D188" s="97"/>
      <c r="E188" s="97"/>
      <c r="F188" s="97"/>
      <c r="G188" s="97"/>
      <c r="H188" s="97"/>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row>
    <row r="189" spans="1:40" ht="15" customHeight="1" x14ac:dyDescent="0.2">
      <c r="A189" s="97"/>
      <c r="B189" s="97"/>
      <c r="C189" s="97"/>
      <c r="D189" s="97"/>
      <c r="E189" s="97"/>
      <c r="F189" s="97"/>
      <c r="G189" s="97"/>
      <c r="H189" s="97"/>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row>
    <row r="190" spans="1:40" ht="15" customHeight="1" x14ac:dyDescent="0.2">
      <c r="A190" s="97"/>
      <c r="B190" s="97"/>
      <c r="C190" s="97"/>
      <c r="D190" s="97"/>
      <c r="E190" s="97"/>
      <c r="F190" s="97"/>
      <c r="G190" s="97"/>
      <c r="H190" s="97"/>
      <c r="I190" s="71"/>
      <c r="J190" s="71"/>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c r="AH190" s="71"/>
      <c r="AI190" s="71"/>
      <c r="AJ190" s="71"/>
      <c r="AK190" s="71"/>
      <c r="AL190" s="71"/>
      <c r="AM190" s="71"/>
      <c r="AN190" s="71"/>
    </row>
    <row r="191" spans="1:40" ht="15" customHeight="1" x14ac:dyDescent="0.2">
      <c r="A191" s="97"/>
      <c r="B191" s="97"/>
      <c r="C191" s="97"/>
      <c r="D191" s="97"/>
      <c r="E191" s="97"/>
      <c r="F191" s="97"/>
      <c r="G191" s="97"/>
      <c r="H191" s="97"/>
      <c r="I191" s="71"/>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1"/>
      <c r="AH191" s="71"/>
      <c r="AI191" s="71"/>
      <c r="AJ191" s="71"/>
      <c r="AK191" s="71"/>
      <c r="AL191" s="71"/>
      <c r="AM191" s="71"/>
      <c r="AN191" s="71"/>
    </row>
    <row r="192" spans="1:40" ht="15" customHeight="1" x14ac:dyDescent="0.2">
      <c r="A192" s="97"/>
      <c r="B192" s="97"/>
      <c r="C192" s="97"/>
      <c r="D192" s="97"/>
      <c r="E192" s="97"/>
      <c r="F192" s="97"/>
      <c r="G192" s="97"/>
      <c r="H192" s="97"/>
      <c r="I192" s="71"/>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1"/>
    </row>
    <row r="193" spans="1:40" ht="15" customHeight="1" x14ac:dyDescent="0.2">
      <c r="A193" s="97"/>
      <c r="B193" s="97"/>
      <c r="C193" s="97"/>
      <c r="D193" s="97"/>
      <c r="E193" s="97"/>
      <c r="F193" s="97"/>
      <c r="G193" s="97"/>
      <c r="H193" s="97"/>
      <c r="I193" s="71"/>
      <c r="J193" s="71"/>
      <c r="K193" s="71"/>
      <c r="L193" s="71"/>
      <c r="M193" s="71"/>
      <c r="N193" s="71"/>
      <c r="O193" s="71"/>
      <c r="P193" s="71"/>
      <c r="Q193" s="71"/>
      <c r="R193" s="71"/>
      <c r="S193" s="71"/>
      <c r="T193" s="71"/>
      <c r="U193" s="71"/>
      <c r="V193" s="71"/>
      <c r="W193" s="71"/>
      <c r="X193" s="71"/>
      <c r="Y193" s="71"/>
      <c r="Z193" s="71"/>
      <c r="AA193" s="71"/>
      <c r="AB193" s="71"/>
      <c r="AC193" s="71"/>
      <c r="AD193" s="71"/>
      <c r="AE193" s="71"/>
      <c r="AF193" s="71"/>
      <c r="AG193" s="71"/>
      <c r="AH193" s="71"/>
      <c r="AI193" s="71"/>
      <c r="AJ193" s="71"/>
      <c r="AK193" s="71"/>
      <c r="AL193" s="71"/>
      <c r="AM193" s="71"/>
      <c r="AN193" s="71"/>
    </row>
    <row r="194" spans="1:40" ht="15" customHeight="1" x14ac:dyDescent="0.2">
      <c r="A194" s="97"/>
      <c r="B194" s="97"/>
      <c r="C194" s="97"/>
      <c r="D194" s="97"/>
      <c r="E194" s="97"/>
      <c r="F194" s="97"/>
      <c r="G194" s="97"/>
      <c r="H194" s="97"/>
      <c r="I194" s="71"/>
      <c r="J194" s="71"/>
      <c r="K194" s="71"/>
      <c r="L194" s="71"/>
      <c r="M194" s="71"/>
      <c r="N194" s="71"/>
      <c r="O194" s="71"/>
      <c r="P194" s="71"/>
      <c r="Q194" s="71"/>
      <c r="R194" s="71"/>
      <c r="S194" s="71"/>
      <c r="T194" s="71"/>
      <c r="U194" s="71"/>
      <c r="V194" s="71"/>
      <c r="W194" s="71"/>
      <c r="X194" s="71"/>
      <c r="Y194" s="71"/>
      <c r="Z194" s="71"/>
      <c r="AA194" s="71"/>
      <c r="AB194" s="71"/>
      <c r="AC194" s="71"/>
      <c r="AD194" s="71"/>
      <c r="AE194" s="71"/>
      <c r="AF194" s="71"/>
      <c r="AG194" s="71"/>
      <c r="AH194" s="71"/>
      <c r="AI194" s="71"/>
      <c r="AJ194" s="71"/>
      <c r="AK194" s="71"/>
      <c r="AL194" s="71"/>
      <c r="AM194" s="71"/>
      <c r="AN194" s="71"/>
    </row>
    <row r="195" spans="1:40" ht="15" customHeight="1" x14ac:dyDescent="0.2">
      <c r="A195" s="97"/>
      <c r="B195" s="97"/>
      <c r="C195" s="97"/>
      <c r="D195" s="97"/>
      <c r="E195" s="97"/>
      <c r="F195" s="97"/>
      <c r="G195" s="97"/>
      <c r="H195" s="97"/>
      <c r="I195" s="71"/>
      <c r="J195" s="71"/>
      <c r="K195" s="71"/>
      <c r="L195" s="71"/>
      <c r="M195" s="71"/>
      <c r="N195" s="71"/>
      <c r="O195" s="71"/>
      <c r="P195" s="71"/>
      <c r="Q195" s="71"/>
      <c r="R195" s="71"/>
      <c r="S195" s="71"/>
      <c r="T195" s="71"/>
      <c r="U195" s="71"/>
      <c r="V195" s="71"/>
      <c r="W195" s="71"/>
      <c r="X195" s="71"/>
      <c r="Y195" s="71"/>
      <c r="Z195" s="71"/>
      <c r="AA195" s="71"/>
      <c r="AB195" s="71"/>
      <c r="AC195" s="71"/>
      <c r="AD195" s="71"/>
      <c r="AE195" s="71"/>
      <c r="AF195" s="71"/>
      <c r="AG195" s="71"/>
      <c r="AH195" s="71"/>
      <c r="AI195" s="71"/>
      <c r="AJ195" s="71"/>
      <c r="AK195" s="71"/>
      <c r="AL195" s="71"/>
      <c r="AM195" s="71"/>
      <c r="AN195" s="71"/>
    </row>
    <row r="196" spans="1:40" ht="15" customHeight="1" x14ac:dyDescent="0.2">
      <c r="A196" s="97"/>
      <c r="B196" s="97"/>
      <c r="C196" s="97"/>
      <c r="D196" s="97"/>
      <c r="E196" s="97"/>
      <c r="F196" s="97"/>
      <c r="G196" s="97"/>
      <c r="H196" s="97"/>
      <c r="I196" s="71"/>
      <c r="J196" s="71"/>
      <c r="K196" s="71"/>
      <c r="L196" s="71"/>
      <c r="M196" s="71"/>
      <c r="N196" s="71"/>
      <c r="O196" s="71"/>
      <c r="P196" s="71"/>
      <c r="Q196" s="71"/>
      <c r="R196" s="71"/>
      <c r="S196" s="71"/>
      <c r="T196" s="71"/>
      <c r="U196" s="71"/>
      <c r="V196" s="71"/>
      <c r="W196" s="71"/>
      <c r="X196" s="71"/>
      <c r="Y196" s="71"/>
      <c r="Z196" s="71"/>
      <c r="AA196" s="71"/>
      <c r="AB196" s="71"/>
      <c r="AC196" s="71"/>
      <c r="AD196" s="71"/>
      <c r="AE196" s="71"/>
      <c r="AF196" s="71"/>
      <c r="AG196" s="71"/>
      <c r="AH196" s="71"/>
      <c r="AI196" s="71"/>
      <c r="AJ196" s="71"/>
      <c r="AK196" s="71"/>
      <c r="AL196" s="71"/>
      <c r="AM196" s="71"/>
      <c r="AN196" s="71"/>
    </row>
    <row r="197" spans="1:40" ht="15" customHeight="1" x14ac:dyDescent="0.2">
      <c r="A197" s="97"/>
      <c r="B197" s="97"/>
      <c r="C197" s="97"/>
      <c r="D197" s="97"/>
      <c r="E197" s="97"/>
      <c r="F197" s="97"/>
      <c r="G197" s="97"/>
      <c r="H197" s="97"/>
      <c r="I197" s="71"/>
      <c r="J197" s="71"/>
      <c r="K197" s="71"/>
      <c r="L197" s="71"/>
      <c r="M197" s="71"/>
      <c r="N197" s="71"/>
      <c r="O197" s="71"/>
      <c r="P197" s="71"/>
      <c r="Q197" s="71"/>
      <c r="R197" s="71"/>
      <c r="S197" s="71"/>
      <c r="T197" s="71"/>
      <c r="U197" s="71"/>
      <c r="V197" s="71"/>
      <c r="W197" s="71"/>
      <c r="X197" s="71"/>
      <c r="Y197" s="71"/>
      <c r="Z197" s="71"/>
      <c r="AA197" s="71"/>
      <c r="AB197" s="71"/>
      <c r="AC197" s="71"/>
      <c r="AD197" s="71"/>
      <c r="AE197" s="71"/>
      <c r="AF197" s="71"/>
      <c r="AG197" s="71"/>
      <c r="AH197" s="71"/>
      <c r="AI197" s="71"/>
      <c r="AJ197" s="71"/>
      <c r="AK197" s="71"/>
      <c r="AL197" s="71"/>
      <c r="AM197" s="71"/>
      <c r="AN197" s="71"/>
    </row>
    <row r="198" spans="1:40" ht="15" customHeight="1" x14ac:dyDescent="0.2">
      <c r="A198" s="97"/>
      <c r="B198" s="97"/>
      <c r="C198" s="97"/>
      <c r="D198" s="97"/>
      <c r="E198" s="97"/>
      <c r="F198" s="97"/>
      <c r="G198" s="97"/>
      <c r="H198" s="97"/>
      <c r="I198" s="71"/>
      <c r="J198" s="71"/>
      <c r="K198" s="71"/>
      <c r="L198" s="71"/>
      <c r="M198" s="71"/>
      <c r="N198" s="71"/>
      <c r="O198" s="71"/>
      <c r="P198" s="71"/>
      <c r="Q198" s="71"/>
      <c r="R198" s="71"/>
      <c r="S198" s="71"/>
      <c r="T198" s="71"/>
      <c r="U198" s="71"/>
      <c r="V198" s="71"/>
      <c r="W198" s="71"/>
      <c r="X198" s="71"/>
      <c r="Y198" s="71"/>
      <c r="Z198" s="71"/>
      <c r="AA198" s="71"/>
      <c r="AB198" s="71"/>
      <c r="AC198" s="71"/>
      <c r="AD198" s="71"/>
      <c r="AE198" s="71"/>
      <c r="AF198" s="71"/>
      <c r="AG198" s="71"/>
      <c r="AH198" s="71"/>
      <c r="AI198" s="71"/>
      <c r="AJ198" s="71"/>
      <c r="AK198" s="71"/>
      <c r="AL198" s="71"/>
      <c r="AM198" s="71"/>
      <c r="AN198" s="71"/>
    </row>
    <row r="199" spans="1:40" ht="15" customHeight="1" x14ac:dyDescent="0.2">
      <c r="A199" s="97"/>
      <c r="B199" s="97"/>
      <c r="C199" s="97"/>
      <c r="D199" s="97"/>
      <c r="E199" s="97"/>
      <c r="F199" s="97"/>
      <c r="G199" s="97"/>
      <c r="H199" s="97"/>
      <c r="I199" s="71"/>
      <c r="J199" s="71"/>
      <c r="K199" s="71"/>
      <c r="L199" s="71"/>
      <c r="M199" s="71"/>
      <c r="N199" s="71"/>
      <c r="O199" s="71"/>
      <c r="P199" s="71"/>
      <c r="Q199" s="71"/>
      <c r="R199" s="71"/>
      <c r="S199" s="71"/>
      <c r="T199" s="71"/>
      <c r="U199" s="71"/>
      <c r="V199" s="71"/>
      <c r="W199" s="71"/>
      <c r="X199" s="71"/>
      <c r="Y199" s="71"/>
      <c r="Z199" s="71"/>
      <c r="AA199" s="71"/>
      <c r="AB199" s="71"/>
      <c r="AC199" s="71"/>
      <c r="AD199" s="71"/>
      <c r="AE199" s="71"/>
      <c r="AF199" s="71"/>
      <c r="AG199" s="71"/>
      <c r="AH199" s="71"/>
      <c r="AI199" s="71"/>
      <c r="AJ199" s="71"/>
      <c r="AK199" s="71"/>
      <c r="AL199" s="71"/>
      <c r="AM199" s="71"/>
      <c r="AN199" s="71"/>
    </row>
    <row r="200" spans="1:40" ht="15" customHeight="1" x14ac:dyDescent="0.2">
      <c r="A200" s="97"/>
      <c r="B200" s="97"/>
      <c r="C200" s="97"/>
      <c r="D200" s="97"/>
      <c r="E200" s="97"/>
      <c r="F200" s="97"/>
      <c r="G200" s="97"/>
      <c r="H200" s="97"/>
      <c r="I200" s="71"/>
      <c r="J200" s="71"/>
      <c r="K200" s="71"/>
      <c r="L200" s="71"/>
      <c r="M200" s="71"/>
      <c r="N200" s="71"/>
      <c r="O200" s="71"/>
      <c r="P200" s="71"/>
      <c r="Q200" s="71"/>
      <c r="R200" s="71"/>
      <c r="S200" s="71"/>
      <c r="T200" s="71"/>
      <c r="U200" s="71"/>
      <c r="V200" s="71"/>
      <c r="W200" s="71"/>
      <c r="X200" s="71"/>
      <c r="Y200" s="71"/>
      <c r="Z200" s="71"/>
      <c r="AA200" s="71"/>
      <c r="AB200" s="71"/>
      <c r="AC200" s="71"/>
      <c r="AD200" s="71"/>
      <c r="AE200" s="71"/>
      <c r="AF200" s="71"/>
      <c r="AG200" s="71"/>
      <c r="AH200" s="71"/>
      <c r="AI200" s="71"/>
      <c r="AJ200" s="71"/>
      <c r="AK200" s="71"/>
      <c r="AL200" s="71"/>
      <c r="AM200" s="71"/>
      <c r="AN200" s="71"/>
    </row>
    <row r="201" spans="1:40" ht="15" customHeight="1" x14ac:dyDescent="0.2">
      <c r="A201" s="97"/>
      <c r="B201" s="97"/>
      <c r="C201" s="97"/>
      <c r="D201" s="97"/>
      <c r="E201" s="97"/>
      <c r="F201" s="97"/>
      <c r="G201" s="97"/>
      <c r="H201" s="97"/>
      <c r="I201" s="71"/>
      <c r="J201" s="71"/>
      <c r="K201" s="71"/>
      <c r="L201" s="71"/>
      <c r="M201" s="71"/>
      <c r="N201" s="71"/>
      <c r="O201" s="71"/>
      <c r="P201" s="71"/>
      <c r="Q201" s="71"/>
      <c r="R201" s="71"/>
      <c r="S201" s="71"/>
      <c r="T201" s="71"/>
      <c r="U201" s="71"/>
      <c r="V201" s="71"/>
      <c r="W201" s="71"/>
      <c r="X201" s="71"/>
      <c r="Y201" s="71"/>
      <c r="Z201" s="71"/>
      <c r="AA201" s="71"/>
      <c r="AB201" s="71"/>
      <c r="AC201" s="71"/>
      <c r="AD201" s="71"/>
      <c r="AE201" s="71"/>
      <c r="AF201" s="71"/>
      <c r="AG201" s="71"/>
      <c r="AH201" s="71"/>
      <c r="AI201" s="71"/>
      <c r="AJ201" s="71"/>
      <c r="AK201" s="71"/>
      <c r="AL201" s="71"/>
      <c r="AM201" s="71"/>
      <c r="AN201" s="71"/>
    </row>
    <row r="202" spans="1:40" ht="15" customHeight="1" x14ac:dyDescent="0.2">
      <c r="A202" s="97"/>
      <c r="B202" s="97"/>
      <c r="C202" s="97"/>
      <c r="D202" s="97"/>
      <c r="E202" s="97"/>
      <c r="F202" s="97"/>
      <c r="G202" s="97"/>
      <c r="H202" s="97"/>
      <c r="I202" s="71"/>
      <c r="J202" s="71"/>
      <c r="K202" s="71"/>
      <c r="L202" s="71"/>
      <c r="M202" s="71"/>
      <c r="N202" s="71"/>
      <c r="O202" s="71"/>
      <c r="P202" s="71"/>
      <c r="Q202" s="71"/>
      <c r="R202" s="71"/>
      <c r="S202" s="71"/>
      <c r="T202" s="71"/>
      <c r="U202" s="71"/>
      <c r="V202" s="71"/>
      <c r="W202" s="71"/>
      <c r="X202" s="71"/>
      <c r="Y202" s="71"/>
      <c r="Z202" s="71"/>
      <c r="AA202" s="71"/>
      <c r="AB202" s="71"/>
      <c r="AC202" s="71"/>
      <c r="AD202" s="71"/>
      <c r="AE202" s="71"/>
      <c r="AF202" s="71"/>
      <c r="AG202" s="71"/>
      <c r="AH202" s="71"/>
      <c r="AI202" s="71"/>
      <c r="AJ202" s="71"/>
      <c r="AK202" s="71"/>
      <c r="AL202" s="71"/>
      <c r="AM202" s="71"/>
      <c r="AN202" s="71"/>
    </row>
    <row r="203" spans="1:40" ht="15" customHeight="1" x14ac:dyDescent="0.2">
      <c r="A203" s="97"/>
      <c r="B203" s="97"/>
      <c r="C203" s="97"/>
      <c r="D203" s="97"/>
      <c r="E203" s="97"/>
      <c r="F203" s="97"/>
      <c r="G203" s="97"/>
      <c r="H203" s="97"/>
      <c r="I203" s="71"/>
      <c r="J203" s="71"/>
      <c r="K203" s="71"/>
      <c r="L203" s="71"/>
      <c r="M203" s="71"/>
      <c r="N203" s="71"/>
      <c r="O203" s="71"/>
      <c r="P203" s="71"/>
      <c r="Q203" s="71"/>
      <c r="R203" s="71"/>
      <c r="S203" s="71"/>
      <c r="T203" s="71"/>
      <c r="U203" s="71"/>
      <c r="V203" s="71"/>
      <c r="W203" s="71"/>
      <c r="X203" s="71"/>
      <c r="Y203" s="71"/>
      <c r="Z203" s="71"/>
      <c r="AA203" s="71"/>
      <c r="AB203" s="71"/>
      <c r="AC203" s="71"/>
      <c r="AD203" s="71"/>
      <c r="AE203" s="71"/>
      <c r="AF203" s="71"/>
      <c r="AG203" s="71"/>
      <c r="AH203" s="71"/>
      <c r="AI203" s="71"/>
      <c r="AJ203" s="71"/>
      <c r="AK203" s="71"/>
      <c r="AL203" s="71"/>
      <c r="AM203" s="71"/>
      <c r="AN203" s="71"/>
    </row>
  </sheetData>
  <dataConsolidate/>
  <mergeCells count="141">
    <mergeCell ref="B16:E17"/>
    <mergeCell ref="B18:E18"/>
    <mergeCell ref="B19:E19"/>
    <mergeCell ref="B20:E20"/>
    <mergeCell ref="B2:L3"/>
    <mergeCell ref="L87:M87"/>
    <mergeCell ref="F16:F17"/>
    <mergeCell ref="G16:G17"/>
    <mergeCell ref="B30:I30"/>
    <mergeCell ref="B26:E26"/>
    <mergeCell ref="B28:E28"/>
    <mergeCell ref="B37:E37"/>
    <mergeCell ref="B38:E38"/>
    <mergeCell ref="B39:E39"/>
    <mergeCell ref="B21:E21"/>
    <mergeCell ref="B22:E22"/>
    <mergeCell ref="B23:E23"/>
    <mergeCell ref="B24:E24"/>
    <mergeCell ref="B25:E25"/>
    <mergeCell ref="B45:E45"/>
    <mergeCell ref="B46:E46"/>
    <mergeCell ref="B47:E47"/>
    <mergeCell ref="B48:E48"/>
    <mergeCell ref="B49:E49"/>
    <mergeCell ref="B40:E40"/>
    <mergeCell ref="B41:E41"/>
    <mergeCell ref="B42:E42"/>
    <mergeCell ref="B43:E43"/>
    <mergeCell ref="B44:E44"/>
    <mergeCell ref="B58:E58"/>
    <mergeCell ref="B65:E65"/>
    <mergeCell ref="B72:E72"/>
    <mergeCell ref="B71:E71"/>
    <mergeCell ref="B88:E88"/>
    <mergeCell ref="B81:E81"/>
    <mergeCell ref="B83:E83"/>
    <mergeCell ref="B50:E50"/>
    <mergeCell ref="B51:E51"/>
    <mergeCell ref="B53:D53"/>
    <mergeCell ref="B54:D54"/>
    <mergeCell ref="B55:D55"/>
    <mergeCell ref="E53:G53"/>
    <mergeCell ref="E54:G54"/>
    <mergeCell ref="E55:G55"/>
    <mergeCell ref="B132:E132"/>
    <mergeCell ref="B153:E153"/>
    <mergeCell ref="B157:E157"/>
    <mergeCell ref="B151:E151"/>
    <mergeCell ref="B161:E161"/>
    <mergeCell ref="B133:E133"/>
    <mergeCell ref="B134:E134"/>
    <mergeCell ref="B135:E135"/>
    <mergeCell ref="B136:E136"/>
    <mergeCell ref="B137:E137"/>
    <mergeCell ref="B138:E138"/>
    <mergeCell ref="B139:E139"/>
    <mergeCell ref="B140:E140"/>
    <mergeCell ref="B142:E142"/>
    <mergeCell ref="B141:E141"/>
    <mergeCell ref="B143:E143"/>
    <mergeCell ref="B129:E129"/>
    <mergeCell ref="B85:E85"/>
    <mergeCell ref="B62:E62"/>
    <mergeCell ref="B68:E68"/>
    <mergeCell ref="B59:E59"/>
    <mergeCell ref="B60:E60"/>
    <mergeCell ref="B61:E61"/>
    <mergeCell ref="B66:E66"/>
    <mergeCell ref="B67:E67"/>
    <mergeCell ref="B73:E73"/>
    <mergeCell ref="B74:E74"/>
    <mergeCell ref="B75:E75"/>
    <mergeCell ref="B76:E76"/>
    <mergeCell ref="B77:E77"/>
    <mergeCell ref="B78:E78"/>
    <mergeCell ref="B79:E79"/>
    <mergeCell ref="B94:E94"/>
    <mergeCell ref="B95:E95"/>
    <mergeCell ref="B96:E96"/>
    <mergeCell ref="B97:E97"/>
    <mergeCell ref="B98:E98"/>
    <mergeCell ref="B89:E89"/>
    <mergeCell ref="B90:E90"/>
    <mergeCell ref="B91:E91"/>
    <mergeCell ref="B92:E92"/>
    <mergeCell ref="B93:E93"/>
    <mergeCell ref="B104:E104"/>
    <mergeCell ref="B105:E105"/>
    <mergeCell ref="B106:E106"/>
    <mergeCell ref="B107:E107"/>
    <mergeCell ref="B108:E108"/>
    <mergeCell ref="B99:E99"/>
    <mergeCell ref="B100:E100"/>
    <mergeCell ref="B101:E101"/>
    <mergeCell ref="B102:E102"/>
    <mergeCell ref="B103:E103"/>
    <mergeCell ref="B114:E114"/>
    <mergeCell ref="B115:E115"/>
    <mergeCell ref="B116:E116"/>
    <mergeCell ref="B117:E117"/>
    <mergeCell ref="B118:E118"/>
    <mergeCell ref="B109:E109"/>
    <mergeCell ref="B110:E110"/>
    <mergeCell ref="B111:E111"/>
    <mergeCell ref="B112:E112"/>
    <mergeCell ref="B113:E113"/>
    <mergeCell ref="B172:E172"/>
    <mergeCell ref="B168:E168"/>
    <mergeCell ref="B169:E169"/>
    <mergeCell ref="B170:E170"/>
    <mergeCell ref="B171:E171"/>
    <mergeCell ref="B165:K165"/>
    <mergeCell ref="B149:E149"/>
    <mergeCell ref="B150:E150"/>
    <mergeCell ref="B154:E154"/>
    <mergeCell ref="B158:E158"/>
    <mergeCell ref="B159:E159"/>
    <mergeCell ref="B6:L6"/>
    <mergeCell ref="B8:L8"/>
    <mergeCell ref="B12:L12"/>
    <mergeCell ref="B33:L33"/>
    <mergeCell ref="H16:L16"/>
    <mergeCell ref="B160:E160"/>
    <mergeCell ref="B155:E155"/>
    <mergeCell ref="B163:E163"/>
    <mergeCell ref="B167:E167"/>
    <mergeCell ref="B144:E144"/>
    <mergeCell ref="B145:E145"/>
    <mergeCell ref="B146:E146"/>
    <mergeCell ref="B147:E147"/>
    <mergeCell ref="B148:E148"/>
    <mergeCell ref="B124:E124"/>
    <mergeCell ref="B125:E125"/>
    <mergeCell ref="B126:E126"/>
    <mergeCell ref="B127:E127"/>
    <mergeCell ref="B128:E128"/>
    <mergeCell ref="B119:E119"/>
    <mergeCell ref="B120:E120"/>
    <mergeCell ref="B121:E121"/>
    <mergeCell ref="B122:E122"/>
    <mergeCell ref="B123:E123"/>
  </mergeCells>
  <dataValidations count="1">
    <dataValidation type="list" allowBlank="1" showInputMessage="1" showErrorMessage="1" sqref="C15" xr:uid="{00000000-0002-0000-0200-000000000000}">
      <formula1>Moneda</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4C98F-8F5C-4615-BDFA-64D110C6F25C}">
  <sheetPr>
    <pageSetUpPr fitToPage="1"/>
  </sheetPr>
  <dimension ref="A1:BH37"/>
  <sheetViews>
    <sheetView showGridLines="0" zoomScale="90" zoomScaleNormal="90" zoomScaleSheetLayoutView="90" workbookViewId="0"/>
  </sheetViews>
  <sheetFormatPr baseColWidth="10" defaultColWidth="11.42578125" defaultRowHeight="12.75" x14ac:dyDescent="0.2"/>
  <cols>
    <col min="1" max="1" width="5.7109375" style="223" customWidth="1"/>
    <col min="2" max="5" width="20.7109375" style="223" customWidth="1"/>
    <col min="6" max="6" width="14.140625" style="223" customWidth="1"/>
    <col min="7" max="7" width="9.85546875" style="223" customWidth="1"/>
    <col min="8" max="8" width="14.28515625" style="223" customWidth="1"/>
    <col min="9" max="9" width="16.7109375" style="223" customWidth="1"/>
    <col min="10" max="10" width="13.42578125" style="223" customWidth="1"/>
    <col min="11" max="11" width="11" style="223" customWidth="1"/>
    <col min="12" max="12" width="20.7109375" style="223" customWidth="1"/>
    <col min="13" max="13" width="18" style="223" customWidth="1"/>
    <col min="14" max="14" width="19.85546875" style="223" customWidth="1"/>
    <col min="15" max="15" width="20.7109375" style="223" customWidth="1"/>
    <col min="16" max="16" width="13.42578125" style="223" customWidth="1"/>
    <col min="17" max="17" width="12.5703125" style="223" customWidth="1"/>
    <col min="18" max="18" width="14.7109375" style="223" customWidth="1"/>
    <col min="19" max="19" width="16.140625" style="223" customWidth="1"/>
    <col min="20" max="20" width="14.5703125" style="223" customWidth="1"/>
    <col min="21" max="21" width="17" style="223" customWidth="1"/>
    <col min="22" max="22" width="17.28515625" style="223" customWidth="1"/>
    <col min="23" max="23" width="15" style="223" customWidth="1"/>
    <col min="24" max="24" width="20.7109375" style="223" customWidth="1"/>
    <col min="25" max="25" width="12.85546875" style="223" customWidth="1"/>
    <col min="26" max="27" width="14" style="223" customWidth="1"/>
    <col min="28" max="28" width="13.85546875" style="223" hidden="1" customWidth="1"/>
    <col min="29" max="29" width="19.7109375" style="223" hidden="1" customWidth="1"/>
    <col min="30" max="30" width="15.85546875" style="223" hidden="1" customWidth="1"/>
    <col min="31" max="31" width="15.85546875" style="223" customWidth="1"/>
    <col min="32" max="32" width="16.85546875" style="223" customWidth="1"/>
    <col min="33" max="33" width="14.7109375" style="223" customWidth="1"/>
    <col min="34" max="34" width="15.28515625" style="223" customWidth="1"/>
    <col min="35" max="35" width="15" style="223" customWidth="1"/>
    <col min="36" max="36" width="15.28515625" style="223" customWidth="1"/>
    <col min="37" max="37" width="17.28515625" style="223" customWidth="1"/>
    <col min="38" max="38" width="18.28515625" style="223" customWidth="1"/>
    <col min="39" max="39" width="16.85546875" style="223" customWidth="1"/>
    <col min="40" max="40" width="25.140625" style="223" customWidth="1"/>
    <col min="41" max="41" width="13.85546875" style="223" customWidth="1"/>
    <col min="42" max="42" width="13" style="223" customWidth="1"/>
    <col min="43" max="43" width="17" style="223" customWidth="1"/>
    <col min="44" max="44" width="12.42578125" style="223" customWidth="1"/>
    <col min="45" max="46" width="11.42578125" style="223"/>
    <col min="47" max="47" width="13.85546875" style="223" customWidth="1"/>
    <col min="48" max="48" width="13.140625" style="223" customWidth="1"/>
    <col min="49" max="50" width="13.42578125" style="223" customWidth="1"/>
    <col min="51" max="51" width="13.140625" style="223" customWidth="1"/>
    <col min="52" max="55" width="11.42578125" style="223"/>
    <col min="56" max="56" width="16.42578125" style="223" customWidth="1"/>
    <col min="57" max="57" width="13.85546875" style="223" customWidth="1"/>
    <col min="58" max="58" width="15.28515625" style="223" customWidth="1"/>
    <col min="59" max="59" width="15" style="223" customWidth="1"/>
    <col min="60" max="16384" width="11.42578125" style="223"/>
  </cols>
  <sheetData>
    <row r="1" spans="1:60" ht="15" customHeight="1" x14ac:dyDescent="0.2"/>
    <row r="2" spans="1:60" s="224" customFormat="1" ht="15" customHeight="1" x14ac:dyDescent="0.25">
      <c r="B2" s="328" t="s">
        <v>423</v>
      </c>
      <c r="C2" s="328"/>
      <c r="D2" s="328"/>
      <c r="E2" s="328"/>
      <c r="F2" s="328"/>
      <c r="G2" s="328"/>
      <c r="H2" s="328"/>
      <c r="I2" s="328"/>
      <c r="J2" s="328"/>
      <c r="K2" s="328"/>
      <c r="L2" s="328"/>
      <c r="M2" s="328"/>
      <c r="N2" s="328"/>
      <c r="O2" s="328"/>
      <c r="P2" s="328"/>
      <c r="Q2" s="328"/>
      <c r="R2" s="328"/>
      <c r="S2" s="328"/>
      <c r="T2" s="328"/>
      <c r="U2" s="328"/>
      <c r="V2" s="328"/>
      <c r="W2" s="328"/>
      <c r="X2" s="328"/>
      <c r="Y2" s="199"/>
    </row>
    <row r="3" spans="1:60" s="224" customFormat="1" ht="15" customHeight="1" x14ac:dyDescent="0.25">
      <c r="B3" s="328"/>
      <c r="C3" s="328"/>
      <c r="D3" s="328"/>
      <c r="E3" s="328"/>
      <c r="F3" s="328"/>
      <c r="G3" s="328"/>
      <c r="H3" s="328"/>
      <c r="I3" s="328"/>
      <c r="J3" s="328"/>
      <c r="K3" s="328"/>
      <c r="L3" s="328"/>
      <c r="M3" s="328"/>
      <c r="N3" s="328"/>
      <c r="O3" s="328"/>
      <c r="P3" s="328"/>
      <c r="Q3" s="328"/>
      <c r="R3" s="328"/>
      <c r="S3" s="328"/>
      <c r="T3" s="328"/>
      <c r="U3" s="328"/>
      <c r="V3" s="328"/>
      <c r="W3" s="328"/>
      <c r="X3" s="328"/>
      <c r="Y3" s="199"/>
    </row>
    <row r="4" spans="1:60" s="225" customFormat="1" ht="15" customHeight="1" x14ac:dyDescent="0.2"/>
    <row r="5" spans="1:60" ht="15" customHeight="1" x14ac:dyDescent="0.2">
      <c r="B5" s="329" t="s">
        <v>341</v>
      </c>
      <c r="C5" s="329"/>
      <c r="D5" s="329"/>
      <c r="E5" s="329"/>
      <c r="F5" s="329"/>
      <c r="G5" s="329"/>
      <c r="H5" s="329"/>
      <c r="I5" s="329"/>
      <c r="J5" s="329"/>
      <c r="K5" s="329"/>
      <c r="L5" s="329"/>
      <c r="M5" s="329"/>
      <c r="N5" s="329"/>
      <c r="O5" s="329"/>
      <c r="P5" s="329"/>
      <c r="Q5" s="329"/>
      <c r="R5" s="329"/>
      <c r="S5" s="329"/>
      <c r="T5" s="329"/>
      <c r="U5" s="329"/>
      <c r="V5" s="329"/>
      <c r="W5" s="329"/>
      <c r="X5" s="329"/>
      <c r="Y5" s="142"/>
      <c r="Z5" s="226"/>
      <c r="AA5" s="226"/>
      <c r="AB5" s="226"/>
      <c r="AC5" s="226"/>
      <c r="AD5" s="142"/>
      <c r="AE5" s="142"/>
      <c r="AF5" s="142"/>
      <c r="AG5" s="142"/>
      <c r="AH5" s="142"/>
      <c r="AI5" s="142"/>
      <c r="AJ5" s="142"/>
      <c r="BH5" s="227"/>
    </row>
    <row r="6" spans="1:60" ht="15" customHeight="1" x14ac:dyDescent="0.2">
      <c r="A6" s="142"/>
      <c r="AD6" s="228"/>
      <c r="BH6" s="227"/>
    </row>
    <row r="7" spans="1:60" ht="45" customHeight="1" x14ac:dyDescent="0.2">
      <c r="A7" s="142"/>
      <c r="B7" s="320" t="s">
        <v>358</v>
      </c>
      <c r="C7" s="320"/>
      <c r="D7" s="320"/>
      <c r="E7" s="320"/>
      <c r="F7" s="320"/>
      <c r="G7" s="320"/>
      <c r="H7" s="320"/>
      <c r="I7" s="320"/>
      <c r="J7" s="320"/>
      <c r="K7" s="320"/>
      <c r="L7" s="320"/>
      <c r="M7" s="320"/>
      <c r="N7" s="320"/>
      <c r="O7" s="320"/>
      <c r="P7" s="320"/>
      <c r="Q7" s="320"/>
      <c r="R7" s="320"/>
      <c r="S7" s="320"/>
      <c r="T7" s="320"/>
      <c r="U7" s="320"/>
      <c r="V7" s="320"/>
      <c r="W7" s="320"/>
      <c r="X7" s="320"/>
      <c r="Y7" s="229"/>
      <c r="AB7" s="330" t="s">
        <v>439</v>
      </c>
      <c r="AC7" s="330"/>
      <c r="AD7" s="330"/>
      <c r="BH7" s="227"/>
    </row>
    <row r="8" spans="1:60" ht="23.25" customHeight="1" x14ac:dyDescent="0.2">
      <c r="A8" s="142"/>
      <c r="B8" s="331" t="s">
        <v>440</v>
      </c>
      <c r="C8" s="331"/>
      <c r="D8" s="331"/>
      <c r="E8" s="331"/>
      <c r="F8" s="230"/>
      <c r="G8" s="230"/>
      <c r="H8" s="230"/>
      <c r="I8" s="230"/>
      <c r="J8" s="230"/>
      <c r="K8" s="229"/>
      <c r="L8" s="229"/>
      <c r="M8" s="229"/>
      <c r="N8" s="229"/>
      <c r="O8" s="229"/>
      <c r="P8" s="229"/>
      <c r="Q8" s="229"/>
      <c r="R8" s="229"/>
      <c r="S8" s="229"/>
      <c r="T8" s="229"/>
      <c r="U8" s="229"/>
      <c r="V8" s="229"/>
      <c r="W8" s="229"/>
      <c r="X8" s="229"/>
      <c r="Y8" s="229"/>
      <c r="AB8" s="231" t="s">
        <v>441</v>
      </c>
      <c r="AC8" s="231" t="s">
        <v>442</v>
      </c>
      <c r="AD8" s="232" t="s">
        <v>443</v>
      </c>
      <c r="BH8" s="227"/>
    </row>
    <row r="9" spans="1:60" ht="90.75" customHeight="1" x14ac:dyDescent="0.2">
      <c r="A9" s="142"/>
      <c r="B9" s="332" t="s">
        <v>444</v>
      </c>
      <c r="C9" s="332"/>
      <c r="D9" s="332"/>
      <c r="E9" s="233" t="s">
        <v>445</v>
      </c>
      <c r="F9" s="233" t="s">
        <v>354</v>
      </c>
      <c r="G9" s="233" t="s">
        <v>355</v>
      </c>
      <c r="H9" s="233" t="s">
        <v>446</v>
      </c>
      <c r="I9" s="233" t="s">
        <v>447</v>
      </c>
      <c r="J9" s="233" t="s">
        <v>356</v>
      </c>
      <c r="K9" s="233" t="s">
        <v>357</v>
      </c>
      <c r="L9" s="233" t="s">
        <v>448</v>
      </c>
      <c r="M9" s="233" t="s">
        <v>449</v>
      </c>
      <c r="N9" s="233" t="s">
        <v>450</v>
      </c>
      <c r="O9" s="233" t="s">
        <v>451</v>
      </c>
      <c r="P9" s="233" t="s">
        <v>452</v>
      </c>
      <c r="Q9" s="233" t="s">
        <v>453</v>
      </c>
      <c r="R9" s="233" t="s">
        <v>454</v>
      </c>
      <c r="S9" s="233" t="s">
        <v>455</v>
      </c>
      <c r="T9" s="233" t="s">
        <v>456</v>
      </c>
      <c r="U9" s="233" t="s">
        <v>457</v>
      </c>
      <c r="V9" s="233" t="s">
        <v>458</v>
      </c>
      <c r="W9" s="233" t="s">
        <v>459</v>
      </c>
      <c r="X9" s="233" t="s">
        <v>67</v>
      </c>
      <c r="Y9" s="229"/>
      <c r="AB9" s="231" t="s">
        <v>460</v>
      </c>
      <c r="AC9" s="231" t="s">
        <v>461</v>
      </c>
      <c r="AD9" s="231" t="s">
        <v>462</v>
      </c>
      <c r="BH9" s="227"/>
    </row>
    <row r="10" spans="1:60" ht="15" customHeight="1" x14ac:dyDescent="0.2">
      <c r="A10" s="142"/>
      <c r="B10" s="322"/>
      <c r="C10" s="323"/>
      <c r="D10" s="324"/>
      <c r="E10" s="234"/>
      <c r="F10" s="234"/>
      <c r="G10" s="234"/>
      <c r="H10" s="234"/>
      <c r="I10" s="234"/>
      <c r="J10" s="234"/>
      <c r="K10" s="234"/>
      <c r="L10" s="234"/>
      <c r="M10" s="234"/>
      <c r="N10" s="235"/>
      <c r="O10" s="234"/>
      <c r="P10" s="234"/>
      <c r="Q10" s="234"/>
      <c r="R10" s="234"/>
      <c r="S10" s="234"/>
      <c r="T10" s="234"/>
      <c r="U10" s="234"/>
      <c r="V10" s="235"/>
      <c r="W10" s="234"/>
      <c r="X10" s="234"/>
      <c r="Y10" s="229"/>
      <c r="AB10" s="231" t="s">
        <v>463</v>
      </c>
      <c r="AC10" s="231" t="s">
        <v>464</v>
      </c>
      <c r="AD10" s="231" t="s">
        <v>465</v>
      </c>
      <c r="BH10" s="227"/>
    </row>
    <row r="11" spans="1:60" ht="15" customHeight="1" x14ac:dyDescent="0.2">
      <c r="A11" s="142"/>
      <c r="B11" s="322"/>
      <c r="C11" s="323"/>
      <c r="D11" s="324"/>
      <c r="E11" s="234"/>
      <c r="F11" s="234"/>
      <c r="G11" s="234"/>
      <c r="H11" s="234"/>
      <c r="I11" s="234"/>
      <c r="J11" s="234"/>
      <c r="K11" s="234"/>
      <c r="L11" s="234"/>
      <c r="M11" s="234"/>
      <c r="N11" s="235"/>
      <c r="O11" s="234"/>
      <c r="P11" s="234"/>
      <c r="Q11" s="234"/>
      <c r="R11" s="234"/>
      <c r="S11" s="234"/>
      <c r="T11" s="234"/>
      <c r="U11" s="234"/>
      <c r="V11" s="235"/>
      <c r="W11" s="234"/>
      <c r="X11" s="234"/>
      <c r="Y11" s="229"/>
      <c r="AB11" s="231" t="s">
        <v>466</v>
      </c>
      <c r="AC11" s="231"/>
      <c r="AD11" s="231"/>
      <c r="BH11" s="227"/>
    </row>
    <row r="12" spans="1:60" ht="15" customHeight="1" x14ac:dyDescent="0.2">
      <c r="A12" s="142"/>
      <c r="B12" s="322"/>
      <c r="C12" s="323"/>
      <c r="D12" s="324"/>
      <c r="E12" s="234"/>
      <c r="F12" s="234"/>
      <c r="G12" s="234"/>
      <c r="H12" s="234"/>
      <c r="I12" s="234"/>
      <c r="J12" s="234"/>
      <c r="K12" s="234"/>
      <c r="L12" s="234"/>
      <c r="M12" s="234"/>
      <c r="N12" s="235"/>
      <c r="O12" s="234"/>
      <c r="P12" s="234"/>
      <c r="Q12" s="234"/>
      <c r="R12" s="234"/>
      <c r="S12" s="234"/>
      <c r="T12" s="234"/>
      <c r="U12" s="234"/>
      <c r="V12" s="235"/>
      <c r="W12" s="234"/>
      <c r="X12" s="234"/>
      <c r="Y12" s="229"/>
      <c r="AB12" s="231" t="s">
        <v>468</v>
      </c>
      <c r="AC12" s="231"/>
      <c r="AD12" s="231"/>
      <c r="BH12" s="227"/>
    </row>
    <row r="13" spans="1:60" ht="15" customHeight="1" x14ac:dyDescent="0.2">
      <c r="A13" s="142"/>
      <c r="B13" s="322"/>
      <c r="C13" s="323"/>
      <c r="D13" s="324"/>
      <c r="E13" s="234"/>
      <c r="F13" s="234"/>
      <c r="G13" s="234"/>
      <c r="H13" s="234"/>
      <c r="I13" s="234"/>
      <c r="J13" s="234"/>
      <c r="K13" s="234"/>
      <c r="L13" s="234"/>
      <c r="M13" s="234"/>
      <c r="N13" s="235"/>
      <c r="O13" s="234"/>
      <c r="P13" s="234"/>
      <c r="Q13" s="234"/>
      <c r="R13" s="234"/>
      <c r="S13" s="234"/>
      <c r="T13" s="234"/>
      <c r="U13" s="234"/>
      <c r="V13" s="235"/>
      <c r="W13" s="234"/>
      <c r="X13" s="234"/>
      <c r="Y13" s="229"/>
      <c r="AB13" s="231" t="s">
        <v>469</v>
      </c>
      <c r="AC13" s="231"/>
      <c r="AD13" s="231"/>
      <c r="BH13" s="227"/>
    </row>
    <row r="14" spans="1:60" ht="15" customHeight="1" x14ac:dyDescent="0.2">
      <c r="A14" s="142"/>
      <c r="B14" s="13" t="s">
        <v>467</v>
      </c>
      <c r="C14" s="230"/>
      <c r="D14" s="230"/>
      <c r="E14" s="230"/>
      <c r="F14" s="230"/>
      <c r="G14" s="230"/>
      <c r="H14" s="230"/>
      <c r="I14" s="230"/>
      <c r="J14" s="230"/>
      <c r="K14" s="229"/>
      <c r="L14" s="229"/>
      <c r="M14" s="229"/>
      <c r="N14" s="229"/>
      <c r="O14" s="229"/>
      <c r="P14" s="229"/>
      <c r="Q14" s="229"/>
      <c r="R14" s="229"/>
      <c r="S14" s="229"/>
      <c r="T14" s="229"/>
      <c r="U14" s="229"/>
      <c r="V14" s="229"/>
      <c r="W14" s="229"/>
      <c r="X14" s="229"/>
      <c r="Y14" s="229"/>
      <c r="AB14" s="231" t="s">
        <v>470</v>
      </c>
      <c r="AC14" s="231"/>
      <c r="AD14" s="231"/>
      <c r="BH14" s="227"/>
    </row>
    <row r="15" spans="1:60" ht="15" customHeight="1" x14ac:dyDescent="0.2">
      <c r="A15" s="142"/>
      <c r="B15" s="13"/>
      <c r="C15" s="230"/>
      <c r="D15" s="230"/>
      <c r="E15" s="230"/>
      <c r="F15" s="230"/>
      <c r="G15" s="230"/>
      <c r="H15" s="230"/>
      <c r="I15" s="230"/>
      <c r="J15" s="230"/>
      <c r="K15" s="229"/>
      <c r="L15" s="229"/>
      <c r="M15" s="229"/>
      <c r="N15" s="229"/>
      <c r="O15" s="229"/>
      <c r="P15" s="229"/>
      <c r="Q15" s="229"/>
      <c r="R15" s="229"/>
      <c r="S15" s="229"/>
      <c r="T15" s="229"/>
      <c r="U15" s="229"/>
      <c r="V15" s="229"/>
      <c r="W15" s="229"/>
      <c r="X15" s="229"/>
      <c r="Y15" s="229"/>
      <c r="AC15" s="231"/>
      <c r="AD15" s="231"/>
      <c r="BH15" s="227"/>
    </row>
    <row r="16" spans="1:60" ht="30.2" customHeight="1" x14ac:dyDescent="0.2">
      <c r="A16" s="142"/>
      <c r="B16" s="320" t="s">
        <v>343</v>
      </c>
      <c r="C16" s="320"/>
      <c r="D16" s="320"/>
      <c r="E16" s="320"/>
      <c r="F16" s="320"/>
      <c r="G16" s="320"/>
      <c r="H16" s="320"/>
      <c r="I16" s="320"/>
      <c r="J16" s="320"/>
      <c r="K16" s="320"/>
      <c r="L16" s="320"/>
      <c r="M16" s="320"/>
      <c r="N16" s="320"/>
      <c r="O16" s="320"/>
      <c r="P16" s="320"/>
      <c r="Q16" s="320"/>
      <c r="R16" s="320"/>
      <c r="S16" s="320"/>
      <c r="T16" s="320"/>
      <c r="U16" s="320"/>
      <c r="V16" s="320"/>
      <c r="W16" s="320"/>
      <c r="X16" s="320"/>
      <c r="AC16" s="231"/>
      <c r="AD16" s="231"/>
      <c r="BH16" s="227"/>
    </row>
    <row r="17" spans="1:60" ht="15" customHeight="1" x14ac:dyDescent="0.2">
      <c r="A17" s="142"/>
      <c r="B17" s="230"/>
      <c r="C17" s="230"/>
      <c r="D17" s="230"/>
      <c r="E17" s="230"/>
      <c r="F17" s="230"/>
      <c r="G17" s="230"/>
      <c r="H17" s="230"/>
      <c r="I17" s="230"/>
      <c r="J17" s="230"/>
      <c r="K17" s="230"/>
      <c r="L17" s="230"/>
      <c r="M17" s="230"/>
      <c r="N17" s="230"/>
      <c r="O17" s="230"/>
      <c r="P17" s="230"/>
      <c r="Q17" s="230"/>
      <c r="R17" s="230"/>
      <c r="S17" s="230"/>
      <c r="T17" s="230"/>
      <c r="U17" s="230"/>
      <c r="V17" s="230"/>
      <c r="W17" s="230"/>
      <c r="X17" s="230"/>
      <c r="AD17" s="236"/>
      <c r="BH17" s="227"/>
    </row>
    <row r="18" spans="1:60" ht="15" customHeight="1" x14ac:dyDescent="0.2">
      <c r="A18" s="142"/>
      <c r="B18" s="325" t="s">
        <v>359</v>
      </c>
      <c r="C18" s="326"/>
      <c r="D18" s="237" t="s">
        <v>323</v>
      </c>
      <c r="AD18" s="236"/>
      <c r="BH18" s="227"/>
    </row>
    <row r="19" spans="1:60" ht="15" customHeight="1" x14ac:dyDescent="0.2">
      <c r="A19" s="142"/>
      <c r="B19" s="325" t="s">
        <v>361</v>
      </c>
      <c r="C19" s="326"/>
      <c r="D19" s="237" t="s">
        <v>323</v>
      </c>
      <c r="BH19" s="227"/>
    </row>
    <row r="20" spans="1:60" ht="15" customHeight="1" x14ac:dyDescent="0.2">
      <c r="A20" s="142"/>
      <c r="BH20" s="227"/>
    </row>
    <row r="21" spans="1:60" ht="43.5" customHeight="1" x14ac:dyDescent="0.2">
      <c r="A21" s="142"/>
      <c r="B21" s="327" t="s">
        <v>324</v>
      </c>
      <c r="C21" s="327"/>
      <c r="D21" s="238" t="s">
        <v>418</v>
      </c>
      <c r="E21" s="319" t="s">
        <v>471</v>
      </c>
      <c r="F21" s="320"/>
      <c r="G21" s="320"/>
      <c r="H21" s="320"/>
      <c r="I21" s="320"/>
      <c r="J21" s="320"/>
      <c r="BH21" s="227"/>
    </row>
    <row r="22" spans="1:60" ht="15" customHeight="1" x14ac:dyDescent="0.2">
      <c r="A22" s="142"/>
      <c r="B22" s="327"/>
      <c r="C22" s="327"/>
      <c r="D22" s="237"/>
      <c r="BH22" s="227"/>
    </row>
    <row r="23" spans="1:60" ht="28.5" customHeight="1" x14ac:dyDescent="0.2">
      <c r="A23" s="142"/>
      <c r="B23" s="327"/>
      <c r="C23" s="327"/>
      <c r="D23" s="238" t="s">
        <v>419</v>
      </c>
      <c r="E23" s="319" t="s">
        <v>472</v>
      </c>
      <c r="F23" s="320"/>
      <c r="G23" s="320"/>
      <c r="H23" s="320"/>
      <c r="I23" s="320"/>
      <c r="J23" s="320"/>
      <c r="BH23" s="227"/>
    </row>
    <row r="24" spans="1:60" ht="15" customHeight="1" x14ac:dyDescent="0.2">
      <c r="A24" s="142"/>
      <c r="B24" s="327"/>
      <c r="C24" s="327"/>
      <c r="D24" s="239"/>
      <c r="BH24" s="227"/>
    </row>
    <row r="25" spans="1:60" ht="15" customHeight="1" x14ac:dyDescent="0.2">
      <c r="A25" s="142"/>
      <c r="BH25" s="227"/>
    </row>
    <row r="26" spans="1:60" ht="15" customHeight="1" x14ac:dyDescent="0.2">
      <c r="A26" s="142"/>
      <c r="B26" s="318" t="s">
        <v>325</v>
      </c>
      <c r="C26" s="318"/>
      <c r="D26" s="319" t="s">
        <v>360</v>
      </c>
      <c r="E26" s="320"/>
      <c r="F26" s="320"/>
      <c r="G26" s="320"/>
      <c r="H26" s="320"/>
      <c r="I26" s="320"/>
      <c r="J26" s="321"/>
      <c r="K26" s="238" t="s">
        <v>422</v>
      </c>
      <c r="L26" s="238"/>
      <c r="M26" s="238" t="s">
        <v>419</v>
      </c>
      <c r="N26" s="238"/>
      <c r="O26" s="240"/>
      <c r="P26" s="240"/>
      <c r="Q26" s="240"/>
      <c r="BA26" s="227"/>
    </row>
    <row r="27" spans="1:60" ht="15" customHeight="1" x14ac:dyDescent="0.2">
      <c r="A27" s="142"/>
      <c r="B27" s="318"/>
      <c r="C27" s="318"/>
      <c r="K27" s="237"/>
      <c r="L27" s="237"/>
      <c r="M27" s="237"/>
      <c r="N27" s="237"/>
      <c r="BA27" s="227"/>
    </row>
    <row r="28" spans="1:60" ht="15" customHeight="1" x14ac:dyDescent="0.2">
      <c r="A28" s="142"/>
      <c r="B28" s="318"/>
      <c r="C28" s="318"/>
      <c r="K28" s="238" t="s">
        <v>422</v>
      </c>
      <c r="L28" s="238"/>
      <c r="M28" s="238" t="s">
        <v>419</v>
      </c>
      <c r="N28" s="238"/>
      <c r="O28" s="240"/>
      <c r="P28" s="240"/>
      <c r="Q28" s="240"/>
      <c r="BA28" s="227"/>
    </row>
    <row r="29" spans="1:60" ht="15" customHeight="1" x14ac:dyDescent="0.2">
      <c r="A29" s="142"/>
      <c r="B29" s="318"/>
      <c r="C29" s="318"/>
      <c r="D29" s="319" t="s">
        <v>342</v>
      </c>
      <c r="E29" s="320"/>
      <c r="F29" s="320"/>
      <c r="G29" s="320"/>
      <c r="H29" s="320"/>
      <c r="I29" s="320"/>
      <c r="J29" s="321"/>
      <c r="K29" s="237"/>
      <c r="L29" s="237"/>
      <c r="M29" s="237"/>
      <c r="N29" s="237"/>
      <c r="R29" s="241"/>
      <c r="BA29" s="227"/>
    </row>
    <row r="30" spans="1:60" ht="15" customHeight="1" x14ac:dyDescent="0.2">
      <c r="A30" s="142"/>
      <c r="C30" s="241"/>
      <c r="BH30" s="227"/>
    </row>
    <row r="31" spans="1:60" ht="15" customHeight="1" x14ac:dyDescent="0.2">
      <c r="A31" s="142"/>
      <c r="B31" s="223" t="s">
        <v>400</v>
      </c>
      <c r="C31" s="241"/>
    </row>
    <row r="32" spans="1:60" ht="15" customHeight="1" x14ac:dyDescent="0.2">
      <c r="A32" s="142"/>
      <c r="C32" s="241"/>
    </row>
    <row r="33" spans="1:4" ht="15" customHeight="1" x14ac:dyDescent="0.2">
      <c r="A33" s="142"/>
      <c r="B33" s="223" t="s">
        <v>362</v>
      </c>
      <c r="C33" s="241"/>
    </row>
    <row r="34" spans="1:4" ht="15" customHeight="1" x14ac:dyDescent="0.2">
      <c r="A34" s="142"/>
      <c r="C34" s="241"/>
    </row>
    <row r="35" spans="1:4" ht="15" customHeight="1" x14ac:dyDescent="0.2">
      <c r="B35" s="217" t="s">
        <v>351</v>
      </c>
      <c r="C35" s="217" t="s">
        <v>352</v>
      </c>
      <c r="D35" s="217" t="s">
        <v>353</v>
      </c>
    </row>
    <row r="36" spans="1:4" ht="15" customHeight="1" x14ac:dyDescent="0.2">
      <c r="B36" s="198" t="s">
        <v>401</v>
      </c>
      <c r="C36" s="198"/>
      <c r="D36" s="198"/>
    </row>
    <row r="37" spans="1:4" ht="15" customHeight="1" x14ac:dyDescent="0.2">
      <c r="B37" s="198" t="s">
        <v>402</v>
      </c>
      <c r="C37" s="198"/>
      <c r="D37" s="198"/>
    </row>
  </sheetData>
  <mergeCells count="19">
    <mergeCell ref="B9:D9"/>
    <mergeCell ref="B2:X3"/>
    <mergeCell ref="B5:X5"/>
    <mergeCell ref="B7:X7"/>
    <mergeCell ref="AB7:AD7"/>
    <mergeCell ref="B8:E8"/>
    <mergeCell ref="B10:D10"/>
    <mergeCell ref="B13:D13"/>
    <mergeCell ref="B16:X16"/>
    <mergeCell ref="B18:C18"/>
    <mergeCell ref="B19:C19"/>
    <mergeCell ref="B26:C29"/>
    <mergeCell ref="D26:J26"/>
    <mergeCell ref="D29:J29"/>
    <mergeCell ref="B11:D11"/>
    <mergeCell ref="B12:D12"/>
    <mergeCell ref="B21:C24"/>
    <mergeCell ref="E21:J21"/>
    <mergeCell ref="E23:J23"/>
  </mergeCells>
  <dataValidations count="3">
    <dataValidation type="list" allowBlank="1" showInputMessage="1" showErrorMessage="1" sqref="I10:I13" xr:uid="{467AADCC-D8F2-452C-ABC4-75A1F4124D6A}">
      <formula1>$AD$9:$AD$10</formula1>
    </dataValidation>
    <dataValidation type="list" allowBlank="1" showInputMessage="1" showErrorMessage="1" sqref="H10:H13" xr:uid="{7FD21A7B-AF55-4FE6-9632-E1BFF9041EFF}">
      <formula1>$AC$9:$AC$10</formula1>
    </dataValidation>
    <dataValidation type="list" allowBlank="1" showInputMessage="1" showErrorMessage="1" sqref="T10:T13" xr:uid="{AB8A85A8-8B50-4134-8CAE-50C0D719B15A}">
      <formula1>$AB$9:$AB$14</formula1>
    </dataValidation>
  </dataValidations>
  <pageMargins left="0.55118110236220474" right="0" top="0" bottom="0.59055118110236227" header="0" footer="0"/>
  <pageSetup paperSize="14" scale="84" fitToWidth="4" fitToHeight="4" orientation="landscape" r:id="rId1"/>
  <headerFooter alignWithMargins="0">
    <oddFooter>&amp;RModificación aprobada por:
Gerencia de Seguimiento a
Contratos en Producción
Luis Alejandro Delgadillo</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U25"/>
  <sheetViews>
    <sheetView showGridLines="0" topLeftCell="B1" zoomScale="90" zoomScaleNormal="90" zoomScaleSheetLayoutView="90" workbookViewId="0">
      <selection activeCell="H10" sqref="H10"/>
    </sheetView>
  </sheetViews>
  <sheetFormatPr baseColWidth="10" defaultColWidth="11.42578125" defaultRowHeight="12.75" x14ac:dyDescent="0.2"/>
  <cols>
    <col min="1" max="1" width="5.7109375" style="193" customWidth="1"/>
    <col min="2" max="2" width="30.85546875" style="193" customWidth="1"/>
    <col min="3" max="3" width="16.85546875" style="193" customWidth="1"/>
    <col min="4" max="4" width="18.28515625" style="193" customWidth="1"/>
    <col min="5" max="5" width="18.42578125" style="193" customWidth="1"/>
    <col min="6" max="6" width="17.85546875" style="193" customWidth="1"/>
    <col min="7" max="7" width="18" style="193" customWidth="1"/>
    <col min="8" max="8" width="17.140625" style="193" customWidth="1"/>
    <col min="9" max="9" width="18" style="193" customWidth="1"/>
    <col min="10" max="10" width="14.140625" style="193" customWidth="1"/>
    <col min="11" max="11" width="16.7109375" style="193" customWidth="1"/>
    <col min="12" max="12" width="12.85546875" style="193" customWidth="1"/>
    <col min="13" max="14" width="14" style="193" customWidth="1"/>
    <col min="15" max="15" width="13.85546875" style="193" customWidth="1"/>
    <col min="16" max="16" width="15.5703125" style="193" customWidth="1"/>
    <col min="17" max="18" width="15.85546875" style="193" customWidth="1"/>
    <col min="19" max="19" width="16.85546875" style="193" customWidth="1"/>
    <col min="20" max="20" width="14.7109375" style="193" customWidth="1"/>
    <col min="21" max="21" width="15.28515625" style="193" customWidth="1"/>
    <col min="22" max="22" width="15" style="193" customWidth="1"/>
    <col min="23" max="23" width="15.28515625" style="193" customWidth="1"/>
    <col min="24" max="24" width="17.28515625" style="193" customWidth="1"/>
    <col min="25" max="25" width="18.28515625" style="193" customWidth="1"/>
    <col min="26" max="26" width="16.85546875" style="193" customWidth="1"/>
    <col min="27" max="27" width="25.140625" style="193" customWidth="1"/>
    <col min="28" max="28" width="13.85546875" style="193" customWidth="1"/>
    <col min="29" max="29" width="13" style="193" customWidth="1"/>
    <col min="30" max="30" width="17" style="193" customWidth="1"/>
    <col min="31" max="31" width="12.42578125" style="193" customWidth="1"/>
    <col min="32" max="33" width="11.42578125" style="193"/>
    <col min="34" max="34" width="13.85546875" style="193" customWidth="1"/>
    <col min="35" max="35" width="13.140625" style="193" customWidth="1"/>
    <col min="36" max="37" width="13.42578125" style="193" customWidth="1"/>
    <col min="38" max="38" width="13.140625" style="193" customWidth="1"/>
    <col min="39" max="42" width="11.42578125" style="193"/>
    <col min="43" max="43" width="16.42578125" style="193" customWidth="1"/>
    <col min="44" max="44" width="13.85546875" style="193" customWidth="1"/>
    <col min="45" max="45" width="15.28515625" style="193" customWidth="1"/>
    <col min="46" max="46" width="15" style="193" customWidth="1"/>
    <col min="47" max="16384" width="11.42578125" style="193"/>
  </cols>
  <sheetData>
    <row r="1" spans="1:47" ht="15" customHeight="1" x14ac:dyDescent="0.2"/>
    <row r="2" spans="1:47" s="140" customFormat="1" ht="15" customHeight="1" x14ac:dyDescent="0.25">
      <c r="B2" s="250" t="s">
        <v>423</v>
      </c>
      <c r="C2" s="250"/>
      <c r="D2" s="250"/>
      <c r="E2" s="250"/>
      <c r="F2" s="250"/>
      <c r="G2" s="250"/>
      <c r="H2" s="250"/>
      <c r="I2" s="250"/>
      <c r="J2" s="199"/>
      <c r="K2" s="199"/>
      <c r="L2" s="199"/>
    </row>
    <row r="3" spans="1:47" s="140" customFormat="1" ht="15" customHeight="1" x14ac:dyDescent="0.25">
      <c r="B3" s="250"/>
      <c r="C3" s="250"/>
      <c r="D3" s="250"/>
      <c r="E3" s="250"/>
      <c r="F3" s="250"/>
      <c r="G3" s="250"/>
      <c r="H3" s="250"/>
      <c r="I3" s="250"/>
      <c r="J3" s="199"/>
      <c r="K3" s="199"/>
      <c r="L3" s="199"/>
    </row>
    <row r="4" spans="1:47" ht="15" customHeight="1" x14ac:dyDescent="0.2">
      <c r="A4" s="142"/>
      <c r="B4" s="194"/>
      <c r="C4" s="197"/>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5"/>
    </row>
    <row r="5" spans="1:47" ht="15" customHeight="1" x14ac:dyDescent="0.2">
      <c r="A5" s="142"/>
      <c r="B5" s="333" t="s">
        <v>344</v>
      </c>
      <c r="C5" s="333"/>
      <c r="D5" s="333"/>
      <c r="E5" s="333"/>
      <c r="F5" s="333"/>
      <c r="G5" s="333"/>
      <c r="H5" s="333"/>
      <c r="I5" s="333"/>
      <c r="J5" s="142"/>
      <c r="K5" s="142"/>
      <c r="L5" s="142"/>
      <c r="M5" s="142"/>
      <c r="N5" s="142"/>
      <c r="O5" s="142"/>
      <c r="P5" s="142"/>
      <c r="Q5" s="142"/>
      <c r="R5" s="142"/>
      <c r="S5" s="142"/>
      <c r="T5" s="142"/>
      <c r="U5" s="142"/>
      <c r="V5" s="142"/>
      <c r="W5" s="142"/>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5"/>
    </row>
    <row r="6" spans="1:47" ht="15" customHeight="1" x14ac:dyDescent="0.2">
      <c r="A6" s="142"/>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5"/>
    </row>
    <row r="7" spans="1:47" ht="30.2" customHeight="1" x14ac:dyDescent="0.2">
      <c r="A7" s="142"/>
      <c r="B7" s="334" t="s">
        <v>363</v>
      </c>
      <c r="C7" s="334"/>
      <c r="D7" s="334"/>
      <c r="E7" s="334"/>
      <c r="F7" s="334"/>
      <c r="G7" s="334"/>
      <c r="H7" s="334"/>
      <c r="I7" s="33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5"/>
    </row>
    <row r="8" spans="1:47" ht="30.2" customHeight="1" x14ac:dyDescent="0.2">
      <c r="A8" s="142"/>
      <c r="B8" s="194" t="s">
        <v>345</v>
      </c>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5"/>
    </row>
    <row r="9" spans="1:47" ht="15" customHeight="1" x14ac:dyDescent="0.2">
      <c r="A9" s="142"/>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5"/>
    </row>
    <row r="10" spans="1:47" ht="30.2" customHeight="1" x14ac:dyDescent="0.2">
      <c r="A10" s="142"/>
      <c r="B10" s="336" t="s">
        <v>326</v>
      </c>
      <c r="C10" s="337"/>
      <c r="D10" s="337"/>
      <c r="E10" s="337"/>
      <c r="F10" s="337"/>
      <c r="G10" s="338"/>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5"/>
    </row>
    <row r="11" spans="1:47" ht="30.2" customHeight="1" x14ac:dyDescent="0.2">
      <c r="A11" s="142"/>
      <c r="B11" s="336" t="s">
        <v>322</v>
      </c>
      <c r="C11" s="338"/>
      <c r="D11" s="203" t="s">
        <v>327</v>
      </c>
      <c r="E11" s="203" t="s">
        <v>328</v>
      </c>
      <c r="F11" s="203" t="s">
        <v>329</v>
      </c>
      <c r="G11" s="203" t="s">
        <v>330</v>
      </c>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5"/>
    </row>
    <row r="12" spans="1:47" ht="15" customHeight="1" x14ac:dyDescent="0.2">
      <c r="A12" s="142"/>
      <c r="B12" s="335" t="s">
        <v>331</v>
      </c>
      <c r="C12" s="335"/>
      <c r="D12" s="200"/>
      <c r="E12" s="196"/>
      <c r="F12" s="196"/>
      <c r="G12" s="196"/>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5"/>
    </row>
    <row r="13" spans="1:47" ht="15" customHeight="1" x14ac:dyDescent="0.2">
      <c r="A13" s="142"/>
      <c r="B13" s="335" t="s">
        <v>332</v>
      </c>
      <c r="C13" s="335"/>
      <c r="D13" s="196"/>
      <c r="E13" s="196"/>
      <c r="F13" s="196"/>
      <c r="G13" s="196"/>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5"/>
    </row>
    <row r="14" spans="1:47" ht="15" customHeight="1" x14ac:dyDescent="0.2">
      <c r="A14" s="142"/>
      <c r="B14" s="335" t="s">
        <v>333</v>
      </c>
      <c r="C14" s="335"/>
      <c r="D14" s="196"/>
      <c r="E14" s="196"/>
      <c r="F14" s="196"/>
      <c r="G14" s="196"/>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5"/>
    </row>
    <row r="15" spans="1:47" ht="15" customHeight="1" x14ac:dyDescent="0.2">
      <c r="A15" s="142"/>
      <c r="B15" s="335" t="s">
        <v>334</v>
      </c>
      <c r="C15" s="335"/>
      <c r="D15" s="196"/>
      <c r="E15" s="196"/>
      <c r="F15" s="196"/>
      <c r="G15" s="196"/>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5"/>
    </row>
    <row r="16" spans="1:47" ht="15" customHeight="1" x14ac:dyDescent="0.2">
      <c r="A16" s="142"/>
      <c r="B16" s="335" t="s">
        <v>335</v>
      </c>
      <c r="C16" s="335"/>
      <c r="D16" s="196"/>
      <c r="E16" s="196"/>
      <c r="F16" s="196"/>
      <c r="G16" s="196"/>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94"/>
      <c r="AQ16" s="194"/>
      <c r="AR16" s="194"/>
      <c r="AS16" s="194"/>
      <c r="AT16" s="194"/>
      <c r="AU16" s="195"/>
    </row>
    <row r="17" spans="1:47" ht="15" customHeight="1" x14ac:dyDescent="0.2">
      <c r="A17" s="142"/>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5"/>
    </row>
    <row r="18" spans="1:47" ht="15" customHeight="1" x14ac:dyDescent="0.2">
      <c r="A18" s="142"/>
      <c r="B18" s="201" t="s">
        <v>67</v>
      </c>
      <c r="C18" s="201"/>
      <c r="D18" s="201"/>
      <c r="E18" s="201"/>
      <c r="F18" s="201"/>
      <c r="G18" s="201"/>
      <c r="H18" s="201"/>
      <c r="I18" s="201"/>
      <c r="J18" s="201"/>
      <c r="K18" s="201"/>
      <c r="L18" s="201"/>
      <c r="M18" s="201"/>
      <c r="N18" s="201"/>
      <c r="O18" s="201"/>
      <c r="P18" s="201"/>
      <c r="Q18" s="201"/>
      <c r="R18" s="201"/>
      <c r="S18" s="201"/>
      <c r="T18" s="201"/>
      <c r="U18" s="201"/>
      <c r="V18" s="201"/>
      <c r="W18" s="201"/>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5"/>
    </row>
    <row r="19" spans="1:47" ht="15" customHeight="1" x14ac:dyDescent="0.2">
      <c r="A19" s="142"/>
      <c r="B19" s="202"/>
      <c r="C19" s="202"/>
      <c r="D19" s="202"/>
      <c r="E19" s="202"/>
      <c r="F19" s="202"/>
      <c r="G19" s="202"/>
      <c r="H19" s="202"/>
      <c r="I19" s="202"/>
      <c r="J19" s="142"/>
      <c r="K19" s="142"/>
      <c r="L19" s="142"/>
      <c r="M19" s="142"/>
      <c r="N19" s="142"/>
      <c r="O19" s="142"/>
      <c r="P19" s="142"/>
      <c r="Q19" s="142"/>
      <c r="R19" s="142"/>
      <c r="S19" s="142"/>
      <c r="T19" s="142"/>
      <c r="U19" s="142"/>
      <c r="V19" s="142"/>
      <c r="W19" s="142"/>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5"/>
    </row>
    <row r="20" spans="1:47" ht="15" customHeight="1" x14ac:dyDescent="0.2">
      <c r="A20" s="142"/>
      <c r="B20" s="202"/>
      <c r="C20" s="202"/>
      <c r="D20" s="202"/>
      <c r="E20" s="202"/>
      <c r="F20" s="202"/>
      <c r="G20" s="202"/>
      <c r="H20" s="202"/>
      <c r="I20" s="202"/>
      <c r="J20" s="142"/>
      <c r="K20" s="142"/>
      <c r="L20" s="142"/>
      <c r="M20" s="142"/>
      <c r="N20" s="142"/>
      <c r="O20" s="142"/>
      <c r="P20" s="142"/>
      <c r="Q20" s="142"/>
      <c r="R20" s="142"/>
      <c r="S20" s="142"/>
      <c r="T20" s="142"/>
      <c r="U20" s="142"/>
      <c r="V20" s="142"/>
      <c r="W20" s="142"/>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5"/>
    </row>
    <row r="21" spans="1:47" ht="15" customHeight="1" x14ac:dyDescent="0.2">
      <c r="A21" s="142"/>
      <c r="B21" s="202"/>
      <c r="C21" s="202"/>
      <c r="D21" s="202"/>
      <c r="E21" s="202"/>
      <c r="F21" s="202"/>
      <c r="G21" s="202"/>
      <c r="H21" s="202"/>
      <c r="I21" s="202"/>
      <c r="J21" s="142"/>
      <c r="K21" s="142"/>
      <c r="L21" s="142"/>
      <c r="M21" s="142"/>
      <c r="N21" s="142"/>
      <c r="O21" s="142"/>
      <c r="P21" s="142"/>
      <c r="Q21" s="142"/>
      <c r="R21" s="142"/>
      <c r="S21" s="142"/>
      <c r="T21" s="142"/>
      <c r="U21" s="142"/>
      <c r="V21" s="142"/>
      <c r="W21" s="142"/>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5"/>
    </row>
    <row r="22" spans="1:47" ht="15" customHeight="1" x14ac:dyDescent="0.2">
      <c r="A22" s="142"/>
      <c r="B22" s="202"/>
      <c r="C22" s="202"/>
      <c r="D22" s="202"/>
      <c r="E22" s="202"/>
      <c r="F22" s="202"/>
      <c r="G22" s="202"/>
      <c r="H22" s="202"/>
      <c r="I22" s="202"/>
      <c r="J22" s="142"/>
      <c r="K22" s="142"/>
      <c r="L22" s="142"/>
      <c r="M22" s="142"/>
      <c r="N22" s="142"/>
      <c r="O22" s="142"/>
      <c r="P22" s="142"/>
      <c r="Q22" s="142"/>
      <c r="R22" s="142"/>
      <c r="S22" s="142"/>
      <c r="T22" s="142"/>
      <c r="U22" s="142"/>
      <c r="V22" s="142"/>
      <c r="W22" s="142"/>
      <c r="X22" s="194"/>
      <c r="Y22" s="194"/>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5"/>
    </row>
    <row r="23" spans="1:47" ht="15" customHeight="1" x14ac:dyDescent="0.2">
      <c r="B23" s="201"/>
      <c r="C23" s="201"/>
      <c r="D23" s="201"/>
      <c r="E23" s="201"/>
      <c r="F23" s="201"/>
      <c r="G23" s="201"/>
      <c r="H23" s="201"/>
      <c r="I23" s="201"/>
      <c r="J23" s="201"/>
      <c r="K23" s="201"/>
      <c r="L23" s="201"/>
      <c r="M23" s="201"/>
      <c r="N23" s="201"/>
      <c r="O23" s="201"/>
      <c r="P23" s="201"/>
      <c r="Q23" s="201"/>
      <c r="R23" s="201"/>
      <c r="S23" s="201"/>
      <c r="T23" s="201"/>
      <c r="U23" s="201"/>
      <c r="V23" s="201"/>
      <c r="W23" s="201"/>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5"/>
    </row>
    <row r="24" spans="1:47" ht="15" customHeight="1" x14ac:dyDescent="0.2">
      <c r="B24" s="201"/>
      <c r="C24" s="201"/>
      <c r="D24" s="201"/>
      <c r="E24" s="201"/>
      <c r="F24" s="201"/>
      <c r="G24" s="201"/>
      <c r="H24" s="201"/>
      <c r="I24" s="201"/>
      <c r="J24" s="201"/>
      <c r="K24" s="201"/>
      <c r="L24" s="201"/>
      <c r="M24" s="201"/>
      <c r="N24" s="201"/>
      <c r="O24" s="201"/>
      <c r="P24" s="201"/>
      <c r="Q24" s="201"/>
      <c r="R24" s="201"/>
      <c r="S24" s="201"/>
      <c r="T24" s="201"/>
      <c r="U24" s="201"/>
      <c r="V24" s="201"/>
      <c r="W24" s="201"/>
      <c r="X24" s="194"/>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5"/>
    </row>
    <row r="25" spans="1:47" ht="15" customHeight="1" x14ac:dyDescent="0.2"/>
  </sheetData>
  <mergeCells count="10">
    <mergeCell ref="B2:I3"/>
    <mergeCell ref="B5:I5"/>
    <mergeCell ref="B7:I7"/>
    <mergeCell ref="B15:C15"/>
    <mergeCell ref="B16:C16"/>
    <mergeCell ref="B10:G10"/>
    <mergeCell ref="B11:C11"/>
    <mergeCell ref="B12:C12"/>
    <mergeCell ref="B13:C13"/>
    <mergeCell ref="B14:C14"/>
  </mergeCells>
  <dataValidations count="1">
    <dataValidation type="list" allowBlank="1" showInputMessage="1" showErrorMessage="1" sqref="D12 B12:C16" xr:uid="{00000000-0002-0000-0400-000000000000}">
      <formula1>#REF!</formula1>
    </dataValidation>
  </dataValidations>
  <pageMargins left="0.55118110236220474" right="0" top="0" bottom="0.59055118110236227" header="0" footer="0"/>
  <pageSetup paperSize="14" scale="86" fitToWidth="4" fitToHeight="4" orientation="landscape" r:id="rId1"/>
  <headerFooter alignWithMargins="0">
    <oddFooter>&amp;RModificación aprobada por:
Gerencia de Seguimiento a
Contratos en Producción
Luis Alejandro Delgadillo</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B34"/>
  <sheetViews>
    <sheetView topLeftCell="A13" workbookViewId="0">
      <selection activeCell="D18" sqref="D18"/>
    </sheetView>
  </sheetViews>
  <sheetFormatPr baseColWidth="10" defaultRowHeight="12.75" x14ac:dyDescent="0.2"/>
  <cols>
    <col min="2" max="2" width="39.140625" bestFit="1" customWidth="1"/>
    <col min="3" max="3" width="31.85546875" bestFit="1" customWidth="1"/>
    <col min="4" max="4" width="39.85546875" bestFit="1" customWidth="1"/>
    <col min="5" max="5" width="33.7109375" customWidth="1"/>
    <col min="6" max="6" width="36.85546875" bestFit="1" customWidth="1"/>
    <col min="7" max="7" width="48.140625" customWidth="1"/>
  </cols>
  <sheetData>
    <row r="2" spans="2:2" ht="15" x14ac:dyDescent="0.25">
      <c r="B2" s="208" t="s">
        <v>407</v>
      </c>
    </row>
    <row r="3" spans="2:2" ht="14.25" x14ac:dyDescent="0.2">
      <c r="B3" s="209" t="s">
        <v>408</v>
      </c>
    </row>
    <row r="4" spans="2:2" ht="14.25" x14ac:dyDescent="0.2">
      <c r="B4" s="209" t="s">
        <v>409</v>
      </c>
    </row>
    <row r="7" spans="2:2" ht="15" x14ac:dyDescent="0.25">
      <c r="B7" s="208" t="s">
        <v>410</v>
      </c>
    </row>
    <row r="8" spans="2:2" ht="14.25" x14ac:dyDescent="0.2">
      <c r="B8" s="210" t="s">
        <v>336</v>
      </c>
    </row>
    <row r="9" spans="2:2" ht="14.25" x14ac:dyDescent="0.2">
      <c r="B9" s="210" t="s">
        <v>337</v>
      </c>
    </row>
    <row r="10" spans="2:2" ht="14.25" x14ac:dyDescent="0.2">
      <c r="B10" s="210" t="s">
        <v>338</v>
      </c>
    </row>
    <row r="11" spans="2:2" ht="14.25" x14ac:dyDescent="0.2">
      <c r="B11" s="210" t="s">
        <v>339</v>
      </c>
    </row>
    <row r="12" spans="2:2" ht="14.25" x14ac:dyDescent="0.2">
      <c r="B12" s="210" t="s">
        <v>340</v>
      </c>
    </row>
    <row r="15" spans="2:2" ht="15" x14ac:dyDescent="0.2">
      <c r="B15" s="211" t="s">
        <v>411</v>
      </c>
    </row>
    <row r="16" spans="2:2" ht="14.25" x14ac:dyDescent="0.2">
      <c r="B16" s="210" t="s">
        <v>346</v>
      </c>
    </row>
    <row r="17" spans="2:2" ht="14.25" x14ac:dyDescent="0.2">
      <c r="B17" s="210" t="s">
        <v>347</v>
      </c>
    </row>
    <row r="18" spans="2:2" ht="14.25" x14ac:dyDescent="0.2">
      <c r="B18" s="210" t="s">
        <v>348</v>
      </c>
    </row>
    <row r="19" spans="2:2" ht="14.25" x14ac:dyDescent="0.2">
      <c r="B19" s="210" t="s">
        <v>349</v>
      </c>
    </row>
    <row r="20" spans="2:2" ht="14.25" x14ac:dyDescent="0.2">
      <c r="B20" s="210" t="s">
        <v>350</v>
      </c>
    </row>
    <row r="23" spans="2:2" ht="15" x14ac:dyDescent="0.2">
      <c r="B23" s="211" t="s">
        <v>412</v>
      </c>
    </row>
    <row r="24" spans="2:2" ht="14.25" x14ac:dyDescent="0.2">
      <c r="B24" s="212" t="s">
        <v>23</v>
      </c>
    </row>
    <row r="25" spans="2:2" ht="14.25" x14ac:dyDescent="0.2">
      <c r="B25" s="212" t="s">
        <v>173</v>
      </c>
    </row>
    <row r="28" spans="2:2" ht="15" x14ac:dyDescent="0.2">
      <c r="B28" s="211" t="s">
        <v>427</v>
      </c>
    </row>
    <row r="29" spans="2:2" ht="14.25" x14ac:dyDescent="0.2">
      <c r="B29" s="212" t="s">
        <v>428</v>
      </c>
    </row>
    <row r="30" spans="2:2" ht="14.25" x14ac:dyDescent="0.2">
      <c r="B30" s="212" t="s">
        <v>429</v>
      </c>
    </row>
    <row r="31" spans="2:2" ht="14.25" x14ac:dyDescent="0.2">
      <c r="B31" s="212" t="s">
        <v>430</v>
      </c>
    </row>
    <row r="32" spans="2:2" ht="14.25" x14ac:dyDescent="0.2">
      <c r="B32" s="212" t="s">
        <v>431</v>
      </c>
    </row>
    <row r="33" spans="2:2" ht="14.25" x14ac:dyDescent="0.2">
      <c r="B33" s="212" t="s">
        <v>432</v>
      </c>
    </row>
    <row r="34" spans="2:2" ht="14.25" x14ac:dyDescent="0.2">
      <c r="B34" s="212" t="s">
        <v>433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2C051259E429F4B9B5E9912C3DBA12D" ma:contentTypeVersion="1" ma:contentTypeDescription="Crear nuevo documento." ma:contentTypeScope="" ma:versionID="cf5319d2fb7fd1761a666b56b694b204">
  <xsd:schema xmlns:xsd="http://www.w3.org/2001/XMLSchema" xmlns:xs="http://www.w3.org/2001/XMLSchema" xmlns:p="http://schemas.microsoft.com/office/2006/metadata/properties" xmlns:ns2="4afde810-2293-4670-bb5c-117753097ca5" targetNamespace="http://schemas.microsoft.com/office/2006/metadata/properties" ma:root="true" ma:fieldsID="85a954d37448c6d1ce4186c211e8601e" ns2:_="">
    <xsd:import namespace="4afde810-2293-4670-bb5c-117753097ca5"/>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9A42966-BFEF-41CC-98B8-075A197DFE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fde810-2293-4670-bb5c-117753097c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CBA304-06A8-4E08-AAE5-0EFFD73F0959}">
  <ds:schemaRefs>
    <ds:schemaRef ds:uri="http://schemas.microsoft.com/sharepoint/v3/contenttype/forms"/>
  </ds:schemaRefs>
</ds:datastoreItem>
</file>

<file path=customXml/itemProps3.xml><?xml version="1.0" encoding="utf-8"?>
<ds:datastoreItem xmlns:ds="http://schemas.openxmlformats.org/officeDocument/2006/customXml" ds:itemID="{0E90490E-07F4-4CDB-933F-9BD29636C0CE}">
  <ds:schemaRefs>
    <ds:schemaRef ds:uri="http://schemas.microsoft.com/office/2006/documentManagement/types"/>
    <ds:schemaRef ds:uri="4afde810-2293-4670-bb5c-117753097ca5"/>
    <ds:schemaRef ds:uri="http://schemas.microsoft.com/office/2006/metadata/properties"/>
    <ds:schemaRef ds:uri="http://www.w3.org/XML/1998/namespace"/>
    <ds:schemaRef ds:uri="http://purl.org/dc/dcmitype/"/>
    <ds:schemaRef ds:uri="http://schemas.openxmlformats.org/package/2006/metadata/core-properties"/>
    <ds:schemaRef ds:uri="http://purl.org/dc/terms/"/>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PLEX V.2</vt:lpstr>
      <vt:lpstr>Estación Compartida</vt:lpstr>
      <vt:lpstr>Área de Producción</vt:lpstr>
      <vt:lpstr>Inventarios</vt:lpstr>
      <vt:lpstr>Proyectos Financiados</vt:lpstr>
      <vt:lpstr>Hoja1</vt:lpstr>
      <vt:lpstr>Estado_pozo</vt:lpstr>
      <vt:lpstr>Estado_RIE</vt:lpstr>
      <vt:lpstr>Moneda</vt:lpstr>
      <vt:lpstr>Sistema_Levantamiento</vt:lpstr>
      <vt:lpstr>Tipo_pozo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2017-07-10T14:48:39Z</dcterms:created>
  <dcterms:modified xsi:type="dcterms:W3CDTF">2020-12-31T13:13:13Z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0x01010042C051259E429F4B9B5E9912C3DBA12D</vt:lpwstr>
  </property>
</Properties>
</file>