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5\Página Web\Contenidos\Contratos de Hidrocarburos\Cifras y Estadísticas\"/>
    </mc:Choice>
  </mc:AlternateContent>
  <bookViews>
    <workbookView xWindow="0" yWindow="0" windowWidth="20400" windowHeight="6840"/>
  </bookViews>
  <sheets>
    <sheet name="Adquisición Sísmica 2015-DIC" sheetId="23" r:id="rId1"/>
    <sheet name="Pozos perforados 2015-DIC" sheetId="2" r:id="rId2"/>
  </sheets>
  <externalReferences>
    <externalReference r:id="rId3"/>
    <externalReference r:id="rId4"/>
  </externalReferences>
  <definedNames>
    <definedName name="_con">[1]lst!$C$15</definedName>
    <definedName name="_xlnm._FilterDatabase" localSheetId="1" hidden="1">'Pozos perforados 2015-DIC'!$B$2:$I$27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3" l="1"/>
  <c r="F24" i="23" l="1"/>
  <c r="F26" i="23" s="1"/>
  <c r="F8" i="23" l="1"/>
  <c r="F7" i="23" l="1"/>
  <c r="F13" i="23" s="1"/>
</calcChain>
</file>

<file path=xl/sharedStrings.xml><?xml version="1.0" encoding="utf-8"?>
<sst xmlns="http://schemas.openxmlformats.org/spreadsheetml/2006/main" count="240" uniqueCount="137">
  <si>
    <t>OPERADOR</t>
  </si>
  <si>
    <t>CUENCA</t>
  </si>
  <si>
    <t>Llanos Orientales</t>
  </si>
  <si>
    <t>Sísmica 3D</t>
  </si>
  <si>
    <t>CPO-13</t>
  </si>
  <si>
    <t>TECPETROL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</si>
  <si>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</si>
  <si>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</si>
  <si>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</si>
  <si>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</si>
  <si>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</si>
  <si>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</si>
  <si>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</si>
  <si>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</si>
  <si>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META</t>
  </si>
  <si>
    <t>Caguán - Putumayo</t>
  </si>
  <si>
    <t>TIPO SISMICA</t>
  </si>
  <si>
    <t>OFFSHORE / ONSHORE</t>
  </si>
  <si>
    <t>Total</t>
  </si>
  <si>
    <t>E&amp;P</t>
  </si>
  <si>
    <t>TILLAVA SUR 1</t>
  </si>
  <si>
    <t>CHIPO A1-ST-1</t>
  </si>
  <si>
    <t>OMBU</t>
  </si>
  <si>
    <t>META
CAQUETA</t>
  </si>
  <si>
    <t>EMERALD ENERGY PLC SUCURSAL COLOMBIA</t>
  </si>
  <si>
    <t>En pruebas</t>
  </si>
  <si>
    <t>Suma de TOTAL SÍSMICA ADQUIRIDA 2D EQUIVALENTE 2015</t>
  </si>
  <si>
    <t>On shore</t>
  </si>
  <si>
    <t>LLA-23</t>
  </si>
  <si>
    <t>Llanos</t>
  </si>
  <si>
    <t>CNE OIL &amp; GAS S.A.S</t>
  </si>
  <si>
    <t>CANARIO 3</t>
  </si>
  <si>
    <t>LA LOMA</t>
  </si>
  <si>
    <t>CESAR</t>
  </si>
  <si>
    <t>DRUMMOND LTD</t>
  </si>
  <si>
    <t>Valle inferior del Magdalena</t>
  </si>
  <si>
    <t>NUEVA ESPERANZA 3</t>
  </si>
  <si>
    <t>CPO 9</t>
  </si>
  <si>
    <t>ECOPETROL S.A</t>
  </si>
  <si>
    <t>En completamiento</t>
  </si>
  <si>
    <t>TIPLE</t>
  </si>
  <si>
    <t>CEPCOLSA COLOMBIA S.A</t>
  </si>
  <si>
    <t>MONO ARAÑA 11</t>
  </si>
  <si>
    <t>VMM-2</t>
  </si>
  <si>
    <t>Valle Medio del Magdalena</t>
  </si>
  <si>
    <t>EXXON MOBIL</t>
  </si>
  <si>
    <t>BOTOTO-1</t>
  </si>
  <si>
    <t>MORICHITO</t>
  </si>
  <si>
    <t>CASANARE</t>
  </si>
  <si>
    <t>DCX</t>
  </si>
  <si>
    <t>MOCHUELO-1</t>
  </si>
  <si>
    <t>MIDAS</t>
  </si>
  <si>
    <t>PETROLATINA ENERGY PLC</t>
  </si>
  <si>
    <t>RUMBA-1</t>
  </si>
  <si>
    <t>LLANOS-26</t>
  </si>
  <si>
    <t>PAREX RESOURCES COLOMBIA</t>
  </si>
  <si>
    <t>GOHAN-1</t>
  </si>
  <si>
    <t>META
CASANARE</t>
  </si>
  <si>
    <t>CEPCOLSA COLOMBIA S.A.</t>
  </si>
  <si>
    <t>PUNTERO</t>
  </si>
  <si>
    <t>CAUCA-7</t>
  </si>
  <si>
    <t>CPO-5</t>
  </si>
  <si>
    <t>ONGC VIDESH</t>
  </si>
  <si>
    <t>Sísmica 2D</t>
  </si>
  <si>
    <t>Total On shore -Sismica 3D</t>
  </si>
  <si>
    <t>Total On shore -Sismica 2D</t>
  </si>
  <si>
    <t>GRAN TIERRA ENERGY</t>
  </si>
  <si>
    <t>Cauca Patia</t>
  </si>
  <si>
    <t>PETROLEOS DEL NORTE</t>
  </si>
  <si>
    <t>LA ESTANCIA-1</t>
  </si>
  <si>
    <t>ZORRO ROJO-1</t>
  </si>
  <si>
    <t>VMM-1</t>
  </si>
  <si>
    <t>LLA-20</t>
  </si>
  <si>
    <t>LEWIS ENERGY</t>
  </si>
  <si>
    <t>LA PALOMA</t>
  </si>
  <si>
    <t>Valle medio del magdalena</t>
  </si>
  <si>
    <t>ORIPAYA-3</t>
  </si>
  <si>
    <t>URIBANTE</t>
  </si>
  <si>
    <t>BAZAR-1</t>
  </si>
  <si>
    <t>Catatumbo</t>
  </si>
  <si>
    <t>NORTE DE SANTANDER</t>
  </si>
  <si>
    <t>E&amp;E</t>
  </si>
  <si>
    <t>Off shore</t>
  </si>
  <si>
    <t>COL-1</t>
  </si>
  <si>
    <t>COL-2</t>
  </si>
  <si>
    <t>ANADARKO</t>
  </si>
  <si>
    <t>CHACHALACA-1</t>
  </si>
  <si>
    <t>LLA-34</t>
  </si>
  <si>
    <t>GRULLA-1</t>
  </si>
  <si>
    <t>CPO-04</t>
  </si>
  <si>
    <t>SK INNOVATION CO LTD</t>
  </si>
  <si>
    <t>GEOPARK COLOMBIA PN S.A.</t>
  </si>
  <si>
    <t>KRONOS-1</t>
  </si>
  <si>
    <t>FUERTE SUR</t>
  </si>
  <si>
    <t>JACANA-1</t>
  </si>
  <si>
    <t>GUEPARDO-1</t>
  </si>
  <si>
    <t>LLA-32</t>
  </si>
  <si>
    <t>VERANO ENERGY</t>
  </si>
  <si>
    <t>Sinú Offshore</t>
  </si>
  <si>
    <t>OFFSHORE</t>
  </si>
  <si>
    <t>CR-02</t>
  </si>
  <si>
    <t>CR-04</t>
  </si>
  <si>
    <t>Cesar Ranchería</t>
  </si>
  <si>
    <t>OGX PETROLEO E GAS LTDA</t>
  </si>
  <si>
    <t>CR-03</t>
  </si>
  <si>
    <t>MANATÍ BLANCO-1</t>
  </si>
  <si>
    <t>VMM-37</t>
  </si>
  <si>
    <t>BAZAR-2</t>
  </si>
  <si>
    <t>LLA-26</t>
  </si>
  <si>
    <t>CLARINETE 2-ST</t>
  </si>
  <si>
    <t>SANTANDER SUR-1</t>
  </si>
  <si>
    <t>BUENAVISTA</t>
  </si>
  <si>
    <t>VIM-5</t>
  </si>
  <si>
    <t>Cordillera Oriental</t>
  </si>
  <si>
    <t>SANTANDER</t>
  </si>
  <si>
    <t xml:space="preserve">CORDOBA </t>
  </si>
  <si>
    <t>BOYACÁ</t>
  </si>
  <si>
    <t>EXXONMOBIL</t>
  </si>
  <si>
    <t>PAREX RESOURCES COLOMBIA LTDA</t>
  </si>
  <si>
    <t>CNE OIL AND GAS</t>
  </si>
  <si>
    <t>TECNICONTROL S.A.</t>
  </si>
  <si>
    <t>MUERGANA-1</t>
  </si>
  <si>
    <t>LOTO-2</t>
  </si>
  <si>
    <t>LLA-09</t>
  </si>
  <si>
    <t>Sísmica ANH</t>
  </si>
  <si>
    <t>Agencia Nacional de Hidrocarburos - ANH</t>
  </si>
  <si>
    <t>GUA OFF 3</t>
  </si>
  <si>
    <t>SHELL EXPLORATION AND PRODUCTION COLOMBIA</t>
  </si>
  <si>
    <t>CALASU-1</t>
  </si>
  <si>
    <t>FURTE NORTE</t>
  </si>
  <si>
    <t>Taponado y Abandonado</t>
  </si>
  <si>
    <t>Suspendido</t>
  </si>
  <si>
    <t>Productor</t>
  </si>
  <si>
    <t>En pruebas extensas</t>
  </si>
  <si>
    <t>En prueba extensas</t>
  </si>
  <si>
    <t>Taponado</t>
  </si>
  <si>
    <t>En pruebas Extensas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</si>
</sst>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[$€-2]\ * #,##0.00_ ;_ [$€-2]\ * \-#,##0.00_ ;_ [$€-2]\ * &quot;-&quot;??_ 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6" applyNumberFormat="1" applyFont="1" applyBorder="1" applyAlignment="1">
      <alignment horizontal="center" vertical="center"/>
    </xf>
    <xf numFmtId="0" fontId="7" fillId="0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8" fillId="3" borderId="0" xfId="0" applyFont="1" applyFill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0" fillId="0" borderId="0" xfId="0" applyFont="1" applyFill="1"/>
    <xf numFmtId="0" fontId="0" fillId="0" borderId="0" xfId="0" applyFill="1" applyBorder="1"/>
    <xf numFmtId="165" fontId="0" fillId="0" borderId="0" xfId="0" applyNumberFormat="1"/>
    <xf numFmtId="165" fontId="8" fillId="3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6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7" fillId="0" borderId="1" xfId="6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0</xdr:rowOff>
    </xdr:from>
    <xdr:to>
      <xdr:col>8</xdr:col>
      <xdr:colOff>1285875</xdr:colOff>
      <xdr:row>0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topLeftCell="A2" workbookViewId="0">
      <selection activeCell="H33" sqref="H33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7.7109375" customWidth="1"/>
  </cols>
  <sheetData>
    <row r="1" spans="1:6" hidden="1" x14ac:dyDescent="0.25"/>
    <row r="4" spans="1:6" x14ac:dyDescent="0.25">
      <c r="A4" s="15" t="s">
        <v>26</v>
      </c>
      <c r="B4" s="15"/>
      <c r="C4" s="15"/>
      <c r="D4" s="15"/>
      <c r="E4" s="15"/>
      <c r="F4" s="15"/>
    </row>
    <row r="5" spans="1:6" x14ac:dyDescent="0.25">
      <c r="A5" s="15" t="s">
        <v>16</v>
      </c>
      <c r="B5" s="15" t="s">
        <v>17</v>
      </c>
      <c r="C5" s="15" t="s">
        <v>10</v>
      </c>
      <c r="D5" s="15" t="s">
        <v>1</v>
      </c>
      <c r="E5" s="15" t="s">
        <v>0</v>
      </c>
      <c r="F5" s="15" t="s">
        <v>18</v>
      </c>
    </row>
    <row r="6" spans="1:6" x14ac:dyDescent="0.25">
      <c r="A6" t="s">
        <v>3</v>
      </c>
      <c r="B6" t="s">
        <v>27</v>
      </c>
      <c r="F6" s="14"/>
    </row>
    <row r="7" spans="1:6" x14ac:dyDescent="0.25">
      <c r="C7" t="s">
        <v>28</v>
      </c>
      <c r="D7" t="s">
        <v>29</v>
      </c>
      <c r="E7" t="s">
        <v>30</v>
      </c>
      <c r="F7" s="14">
        <f>100*1.6</f>
        <v>160</v>
      </c>
    </row>
    <row r="8" spans="1:6" x14ac:dyDescent="0.25">
      <c r="C8" t="s">
        <v>40</v>
      </c>
      <c r="D8" t="s">
        <v>29</v>
      </c>
      <c r="E8" t="s">
        <v>41</v>
      </c>
      <c r="F8" s="14">
        <f>185*1.6</f>
        <v>296</v>
      </c>
    </row>
    <row r="9" spans="1:6" x14ac:dyDescent="0.25">
      <c r="C9" t="s">
        <v>59</v>
      </c>
      <c r="D9" t="s">
        <v>29</v>
      </c>
      <c r="E9" t="s">
        <v>41</v>
      </c>
      <c r="F9" s="14">
        <v>200</v>
      </c>
    </row>
    <row r="10" spans="1:6" x14ac:dyDescent="0.25">
      <c r="C10" t="s">
        <v>61</v>
      </c>
      <c r="D10" t="s">
        <v>29</v>
      </c>
      <c r="E10" t="s">
        <v>62</v>
      </c>
      <c r="F10" s="14">
        <v>377.6</v>
      </c>
    </row>
    <row r="11" spans="1:6" x14ac:dyDescent="0.25">
      <c r="C11" t="s">
        <v>74</v>
      </c>
      <c r="D11" t="s">
        <v>75</v>
      </c>
      <c r="E11" t="s">
        <v>68</v>
      </c>
      <c r="F11" s="14">
        <v>38.4</v>
      </c>
    </row>
    <row r="12" spans="1:6" x14ac:dyDescent="0.25">
      <c r="F12" s="14"/>
    </row>
    <row r="13" spans="1:6" x14ac:dyDescent="0.25">
      <c r="A13" s="15"/>
      <c r="B13" s="15"/>
      <c r="C13" s="15"/>
      <c r="D13" s="15" t="s">
        <v>64</v>
      </c>
      <c r="E13" s="15"/>
      <c r="F13" s="15">
        <f>SUM(F7:F11)</f>
        <v>1072</v>
      </c>
    </row>
    <row r="14" spans="1:6" x14ac:dyDescent="0.25">
      <c r="A14" t="s">
        <v>3</v>
      </c>
      <c r="B14" t="s">
        <v>82</v>
      </c>
      <c r="C14" s="19"/>
      <c r="D14" s="19"/>
      <c r="E14" s="19"/>
      <c r="F14" s="19"/>
    </row>
    <row r="15" spans="1:6" x14ac:dyDescent="0.25">
      <c r="C15" s="20" t="s">
        <v>83</v>
      </c>
      <c r="D15" s="20" t="s">
        <v>82</v>
      </c>
      <c r="E15" s="20" t="s">
        <v>85</v>
      </c>
      <c r="F15" s="22">
        <v>15206.72</v>
      </c>
    </row>
    <row r="16" spans="1:6" x14ac:dyDescent="0.25">
      <c r="A16" s="19"/>
      <c r="B16" s="19"/>
      <c r="C16" s="20" t="s">
        <v>84</v>
      </c>
      <c r="D16" s="20" t="s">
        <v>82</v>
      </c>
      <c r="E16" s="20" t="s">
        <v>85</v>
      </c>
      <c r="F16" s="21">
        <v>10856.65</v>
      </c>
    </row>
    <row r="17" spans="1:6" x14ac:dyDescent="0.25">
      <c r="A17" s="19"/>
      <c r="B17" s="19"/>
      <c r="C17" s="20" t="s">
        <v>126</v>
      </c>
      <c r="D17" s="20" t="s">
        <v>82</v>
      </c>
      <c r="E17" s="20" t="s">
        <v>127</v>
      </c>
      <c r="F17" s="21">
        <v>4418.51</v>
      </c>
    </row>
    <row r="18" spans="1:6" x14ac:dyDescent="0.25">
      <c r="A18" s="15"/>
      <c r="B18" s="15"/>
      <c r="C18" s="15"/>
      <c r="D18" s="15" t="s">
        <v>64</v>
      </c>
      <c r="E18" s="15"/>
      <c r="F18" s="23">
        <f>SUM(F15:F17)</f>
        <v>30481.879999999997</v>
      </c>
    </row>
    <row r="19" spans="1:6" x14ac:dyDescent="0.25">
      <c r="A19" t="s">
        <v>63</v>
      </c>
      <c r="B19" t="s">
        <v>27</v>
      </c>
      <c r="C19" t="s">
        <v>60</v>
      </c>
      <c r="D19" t="s">
        <v>67</v>
      </c>
      <c r="E19" t="s">
        <v>66</v>
      </c>
      <c r="F19" s="14">
        <v>132</v>
      </c>
    </row>
    <row r="20" spans="1:6" x14ac:dyDescent="0.25">
      <c r="C20" t="s">
        <v>100</v>
      </c>
      <c r="D20" t="s">
        <v>102</v>
      </c>
      <c r="E20" t="s">
        <v>103</v>
      </c>
      <c r="F20" s="14">
        <v>115.54</v>
      </c>
    </row>
    <row r="21" spans="1:6" x14ac:dyDescent="0.25">
      <c r="C21" t="s">
        <v>104</v>
      </c>
      <c r="D21" t="s">
        <v>102</v>
      </c>
      <c r="E21" t="s">
        <v>103</v>
      </c>
      <c r="F21" s="14">
        <v>172.16</v>
      </c>
    </row>
    <row r="22" spans="1:6" x14ac:dyDescent="0.25">
      <c r="C22" t="s">
        <v>101</v>
      </c>
      <c r="D22" t="s">
        <v>102</v>
      </c>
      <c r="E22" t="s">
        <v>103</v>
      </c>
      <c r="F22" s="14">
        <v>112.04</v>
      </c>
    </row>
    <row r="23" spans="1:6" x14ac:dyDescent="0.25">
      <c r="C23" t="s">
        <v>124</v>
      </c>
      <c r="D23" t="s">
        <v>102</v>
      </c>
      <c r="E23" t="s">
        <v>125</v>
      </c>
      <c r="F23" s="14">
        <v>596</v>
      </c>
    </row>
    <row r="24" spans="1:6" x14ac:dyDescent="0.25">
      <c r="A24" s="15"/>
      <c r="B24" s="15"/>
      <c r="C24" s="15"/>
      <c r="D24" s="15" t="s">
        <v>65</v>
      </c>
      <c r="E24" s="15"/>
      <c r="F24" s="15">
        <f>SUM(F19:F23)</f>
        <v>1127.74</v>
      </c>
    </row>
    <row r="25" spans="1:6" x14ac:dyDescent="0.25">
      <c r="F25" s="14"/>
    </row>
    <row r="26" spans="1:6" x14ac:dyDescent="0.25">
      <c r="A26" s="15" t="s">
        <v>6</v>
      </c>
      <c r="B26" s="15"/>
      <c r="C26" s="15"/>
      <c r="D26" s="15"/>
      <c r="E26" s="15"/>
      <c r="F26" s="23">
        <f>+F13+F18+F24</f>
        <v>32681.62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view="pageBreakPreview" topLeftCell="A10" zoomScale="90" zoomScaleNormal="100" zoomScaleSheetLayoutView="90" workbookViewId="0">
      <selection activeCell="C3" sqref="C3"/>
    </sheetView>
  </sheetViews>
  <sheetFormatPr baseColWidth="10" defaultRowHeight="15" x14ac:dyDescent="0.25"/>
  <cols>
    <col min="1" max="1" width="4.28515625" style="1" customWidth="1"/>
    <col min="2" max="2" width="6.140625" style="1" customWidth="1"/>
    <col min="3" max="3" width="18.85546875" style="1" customWidth="1"/>
    <col min="4" max="4" width="14.140625" style="1" customWidth="1"/>
    <col min="5" max="5" width="25.5703125" style="2" customWidth="1"/>
    <col min="6" max="6" width="17.5703125" style="2" customWidth="1"/>
    <col min="7" max="7" width="12.28515625" style="2" customWidth="1"/>
    <col min="8" max="8" width="39.140625" style="1" customWidth="1"/>
    <col min="9" max="9" width="24.5703125" style="1" customWidth="1"/>
    <col min="10" max="16384" width="11.42578125" style="1"/>
  </cols>
  <sheetData>
    <row r="1" spans="1:9" ht="30" customHeight="1" x14ac:dyDescent="0.25">
      <c r="C1" s="3" t="s">
        <v>7</v>
      </c>
      <c r="D1" s="4"/>
      <c r="E1" s="5"/>
      <c r="F1" s="5"/>
      <c r="G1" s="6"/>
      <c r="H1" s="6"/>
      <c r="I1" s="7"/>
    </row>
    <row r="2" spans="1:9" ht="30" x14ac:dyDescent="0.25">
      <c r="A2" s="8"/>
      <c r="B2" s="9" t="s">
        <v>8</v>
      </c>
      <c r="C2" s="9" t="s">
        <v>9</v>
      </c>
      <c r="D2" s="9" t="s">
        <v>10</v>
      </c>
      <c r="E2" s="9" t="s">
        <v>1</v>
      </c>
      <c r="F2" s="9" t="s">
        <v>11</v>
      </c>
      <c r="G2" s="9" t="s">
        <v>12</v>
      </c>
      <c r="H2" s="9" t="s">
        <v>0</v>
      </c>
      <c r="I2" s="10" t="s">
        <v>13</v>
      </c>
    </row>
    <row r="3" spans="1:9" ht="24.75" customHeight="1" x14ac:dyDescent="0.25">
      <c r="B3" s="24">
        <v>1</v>
      </c>
      <c r="C3" s="25" t="s">
        <v>20</v>
      </c>
      <c r="D3" s="25" t="s">
        <v>4</v>
      </c>
      <c r="E3" s="25" t="s">
        <v>2</v>
      </c>
      <c r="F3" s="25" t="s">
        <v>14</v>
      </c>
      <c r="G3" s="25" t="s">
        <v>19</v>
      </c>
      <c r="H3" s="25" t="s">
        <v>5</v>
      </c>
      <c r="I3" s="16" t="s">
        <v>131</v>
      </c>
    </row>
    <row r="4" spans="1:9" ht="34.5" customHeight="1" x14ac:dyDescent="0.25">
      <c r="B4" s="24">
        <v>2</v>
      </c>
      <c r="C4" s="25" t="s">
        <v>21</v>
      </c>
      <c r="D4" s="25" t="s">
        <v>22</v>
      </c>
      <c r="E4" s="25" t="s">
        <v>15</v>
      </c>
      <c r="F4" s="25" t="s">
        <v>23</v>
      </c>
      <c r="G4" s="25" t="s">
        <v>19</v>
      </c>
      <c r="H4" s="25" t="s">
        <v>24</v>
      </c>
      <c r="I4" s="17" t="s">
        <v>134</v>
      </c>
    </row>
    <row r="5" spans="1:9" ht="30.75" customHeight="1" x14ac:dyDescent="0.25">
      <c r="B5" s="24">
        <v>3</v>
      </c>
      <c r="C5" s="25" t="s">
        <v>31</v>
      </c>
      <c r="D5" s="25" t="s">
        <v>32</v>
      </c>
      <c r="E5" s="13" t="s">
        <v>35</v>
      </c>
      <c r="F5" s="13" t="s">
        <v>33</v>
      </c>
      <c r="G5" s="17" t="s">
        <v>19</v>
      </c>
      <c r="H5" s="27" t="s">
        <v>34</v>
      </c>
      <c r="I5" s="16" t="s">
        <v>131</v>
      </c>
    </row>
    <row r="6" spans="1:9" ht="36" customHeight="1" x14ac:dyDescent="0.25">
      <c r="B6" s="24">
        <v>4</v>
      </c>
      <c r="C6" s="28" t="s">
        <v>36</v>
      </c>
      <c r="D6" s="18" t="s">
        <v>37</v>
      </c>
      <c r="E6" s="13" t="s">
        <v>2</v>
      </c>
      <c r="F6" s="13" t="s">
        <v>14</v>
      </c>
      <c r="G6" s="17" t="s">
        <v>19</v>
      </c>
      <c r="H6" s="26" t="s">
        <v>38</v>
      </c>
      <c r="I6" s="26" t="s">
        <v>25</v>
      </c>
    </row>
    <row r="7" spans="1:9" ht="32.25" customHeight="1" x14ac:dyDescent="0.25">
      <c r="B7" s="24">
        <v>5</v>
      </c>
      <c r="C7" s="28" t="s">
        <v>42</v>
      </c>
      <c r="D7" s="26" t="s">
        <v>43</v>
      </c>
      <c r="E7" s="29" t="s">
        <v>44</v>
      </c>
      <c r="F7" s="13" t="s">
        <v>33</v>
      </c>
      <c r="G7" s="26" t="s">
        <v>19</v>
      </c>
      <c r="H7" s="26" t="s">
        <v>45</v>
      </c>
      <c r="I7" s="26" t="s">
        <v>132</v>
      </c>
    </row>
    <row r="8" spans="1:9" ht="24.75" customHeight="1" x14ac:dyDescent="0.25">
      <c r="B8" s="24">
        <v>6</v>
      </c>
      <c r="C8" s="28" t="s">
        <v>46</v>
      </c>
      <c r="D8" s="26" t="s">
        <v>47</v>
      </c>
      <c r="E8" s="29" t="s">
        <v>2</v>
      </c>
      <c r="F8" s="13" t="s">
        <v>48</v>
      </c>
      <c r="G8" s="26" t="s">
        <v>19</v>
      </c>
      <c r="H8" s="17" t="s">
        <v>49</v>
      </c>
      <c r="I8" s="18" t="s">
        <v>131</v>
      </c>
    </row>
    <row r="9" spans="1:9" ht="43.5" customHeight="1" x14ac:dyDescent="0.25">
      <c r="B9" s="24">
        <v>7</v>
      </c>
      <c r="C9" s="28" t="s">
        <v>50</v>
      </c>
      <c r="D9" s="18" t="s">
        <v>51</v>
      </c>
      <c r="E9" s="29" t="s">
        <v>44</v>
      </c>
      <c r="F9" s="13" t="s">
        <v>33</v>
      </c>
      <c r="G9" s="17" t="s">
        <v>19</v>
      </c>
      <c r="H9" s="26" t="s">
        <v>52</v>
      </c>
      <c r="I9" s="26" t="s">
        <v>130</v>
      </c>
    </row>
    <row r="10" spans="1:9" ht="24.75" customHeight="1" x14ac:dyDescent="0.25">
      <c r="B10" s="24">
        <v>8</v>
      </c>
      <c r="C10" s="28" t="s">
        <v>53</v>
      </c>
      <c r="D10" s="26" t="s">
        <v>54</v>
      </c>
      <c r="E10" s="29" t="s">
        <v>2</v>
      </c>
      <c r="F10" s="13" t="s">
        <v>48</v>
      </c>
      <c r="G10" s="17" t="s">
        <v>19</v>
      </c>
      <c r="H10" s="26" t="s">
        <v>55</v>
      </c>
      <c r="I10" s="26" t="s">
        <v>133</v>
      </c>
    </row>
    <row r="11" spans="1:9" ht="34.5" customHeight="1" x14ac:dyDescent="0.25">
      <c r="B11" s="24">
        <v>9</v>
      </c>
      <c r="C11" s="28" t="s">
        <v>56</v>
      </c>
      <c r="D11" s="18" t="s">
        <v>40</v>
      </c>
      <c r="E11" s="29" t="s">
        <v>2</v>
      </c>
      <c r="F11" s="12" t="s">
        <v>57</v>
      </c>
      <c r="G11" s="26" t="s">
        <v>19</v>
      </c>
      <c r="H11" s="30" t="s">
        <v>58</v>
      </c>
      <c r="I11" s="26" t="s">
        <v>130</v>
      </c>
    </row>
    <row r="12" spans="1:9" ht="28.5" customHeight="1" x14ac:dyDescent="0.25">
      <c r="B12" s="24">
        <v>10</v>
      </c>
      <c r="C12" s="28" t="s">
        <v>69</v>
      </c>
      <c r="D12" s="18" t="s">
        <v>71</v>
      </c>
      <c r="E12" s="29" t="s">
        <v>44</v>
      </c>
      <c r="F12" s="13" t="s">
        <v>48</v>
      </c>
      <c r="G12" s="26" t="s">
        <v>19</v>
      </c>
      <c r="H12" s="26" t="s">
        <v>73</v>
      </c>
      <c r="I12" s="26" t="s">
        <v>132</v>
      </c>
    </row>
    <row r="13" spans="1:9" ht="33" customHeight="1" x14ac:dyDescent="0.25">
      <c r="B13" s="24">
        <v>11</v>
      </c>
      <c r="C13" s="28" t="s">
        <v>70</v>
      </c>
      <c r="D13" s="18" t="s">
        <v>72</v>
      </c>
      <c r="E13" s="13" t="s">
        <v>2</v>
      </c>
      <c r="F13" s="13" t="s">
        <v>48</v>
      </c>
      <c r="G13" s="26" t="s">
        <v>19</v>
      </c>
      <c r="H13" s="26" t="s">
        <v>55</v>
      </c>
      <c r="I13" s="26" t="s">
        <v>130</v>
      </c>
    </row>
    <row r="14" spans="1:9" ht="30" customHeight="1" x14ac:dyDescent="0.25">
      <c r="B14" s="24">
        <v>12</v>
      </c>
      <c r="C14" s="28" t="s">
        <v>76</v>
      </c>
      <c r="D14" s="18" t="s">
        <v>77</v>
      </c>
      <c r="E14" s="13" t="s">
        <v>79</v>
      </c>
      <c r="F14" s="13" t="s">
        <v>80</v>
      </c>
      <c r="G14" s="26" t="s">
        <v>81</v>
      </c>
      <c r="H14" s="26" t="s">
        <v>38</v>
      </c>
      <c r="I14" s="26" t="s">
        <v>130</v>
      </c>
    </row>
    <row r="15" spans="1:9" ht="30.75" customHeight="1" x14ac:dyDescent="0.25">
      <c r="B15" s="24">
        <v>13</v>
      </c>
      <c r="C15" s="13" t="s">
        <v>78</v>
      </c>
      <c r="D15" s="18" t="s">
        <v>108</v>
      </c>
      <c r="E15" s="29" t="s">
        <v>2</v>
      </c>
      <c r="F15" s="28" t="s">
        <v>48</v>
      </c>
      <c r="G15" s="17" t="s">
        <v>19</v>
      </c>
      <c r="H15" s="26" t="s">
        <v>55</v>
      </c>
      <c r="I15" s="26" t="s">
        <v>130</v>
      </c>
    </row>
    <row r="16" spans="1:9" ht="24.75" customHeight="1" x14ac:dyDescent="0.25">
      <c r="B16" s="24">
        <v>14</v>
      </c>
      <c r="C16" s="28" t="s">
        <v>86</v>
      </c>
      <c r="D16" s="18" t="s">
        <v>87</v>
      </c>
      <c r="E16" s="13" t="s">
        <v>2</v>
      </c>
      <c r="F16" s="28" t="s">
        <v>48</v>
      </c>
      <c r="G16" s="17" t="s">
        <v>19</v>
      </c>
      <c r="H16" s="31" t="s">
        <v>91</v>
      </c>
      <c r="I16" s="26" t="s">
        <v>133</v>
      </c>
    </row>
    <row r="17" spans="2:9" ht="30.75" customHeight="1" x14ac:dyDescent="0.25">
      <c r="B17" s="24">
        <v>15</v>
      </c>
      <c r="C17" s="28" t="s">
        <v>88</v>
      </c>
      <c r="D17" s="18" t="s">
        <v>89</v>
      </c>
      <c r="E17" s="13" t="s">
        <v>2</v>
      </c>
      <c r="F17" s="32" t="s">
        <v>14</v>
      </c>
      <c r="G17" s="17" t="s">
        <v>19</v>
      </c>
      <c r="H17" s="30" t="s">
        <v>90</v>
      </c>
      <c r="I17" s="26" t="s">
        <v>130</v>
      </c>
    </row>
    <row r="18" spans="2:9" ht="23.25" customHeight="1" x14ac:dyDescent="0.25">
      <c r="B18" s="24">
        <v>16</v>
      </c>
      <c r="C18" s="28" t="s">
        <v>92</v>
      </c>
      <c r="D18" s="18" t="s">
        <v>93</v>
      </c>
      <c r="E18" s="13" t="s">
        <v>98</v>
      </c>
      <c r="F18" s="32" t="s">
        <v>99</v>
      </c>
      <c r="G18" s="26" t="s">
        <v>19</v>
      </c>
      <c r="H18" s="30" t="s">
        <v>85</v>
      </c>
      <c r="I18" s="26" t="s">
        <v>135</v>
      </c>
    </row>
    <row r="19" spans="2:9" ht="24.75" customHeight="1" x14ac:dyDescent="0.25">
      <c r="B19" s="24">
        <v>17</v>
      </c>
      <c r="C19" s="33" t="s">
        <v>94</v>
      </c>
      <c r="D19" s="18" t="s">
        <v>87</v>
      </c>
      <c r="E19" s="13" t="s">
        <v>2</v>
      </c>
      <c r="F19" s="28" t="s">
        <v>48</v>
      </c>
      <c r="G19" s="17" t="s">
        <v>19</v>
      </c>
      <c r="H19" s="31" t="s">
        <v>91</v>
      </c>
      <c r="I19" s="26" t="s">
        <v>133</v>
      </c>
    </row>
    <row r="20" spans="2:9" ht="33" customHeight="1" x14ac:dyDescent="0.25">
      <c r="B20" s="24">
        <v>18</v>
      </c>
      <c r="C20" s="28" t="s">
        <v>95</v>
      </c>
      <c r="D20" s="18" t="s">
        <v>96</v>
      </c>
      <c r="E20" s="13" t="s">
        <v>2</v>
      </c>
      <c r="F20" s="28" t="s">
        <v>48</v>
      </c>
      <c r="G20" s="17" t="s">
        <v>19</v>
      </c>
      <c r="H20" s="34" t="s">
        <v>97</v>
      </c>
      <c r="I20" s="26" t="s">
        <v>130</v>
      </c>
    </row>
    <row r="21" spans="2:9" ht="27" customHeight="1" x14ac:dyDescent="0.25">
      <c r="B21" s="24">
        <v>19</v>
      </c>
      <c r="C21" s="28" t="s">
        <v>105</v>
      </c>
      <c r="D21" s="18" t="s">
        <v>106</v>
      </c>
      <c r="E21" s="35" t="s">
        <v>44</v>
      </c>
      <c r="F21" s="36" t="s">
        <v>114</v>
      </c>
      <c r="G21" s="17" t="s">
        <v>19</v>
      </c>
      <c r="H21" s="36" t="s">
        <v>117</v>
      </c>
      <c r="I21" s="26" t="s">
        <v>131</v>
      </c>
    </row>
    <row r="22" spans="2:9" ht="24.75" customHeight="1" x14ac:dyDescent="0.25">
      <c r="B22" s="24">
        <v>20</v>
      </c>
      <c r="C22" s="13" t="s">
        <v>107</v>
      </c>
      <c r="D22" s="18" t="s">
        <v>108</v>
      </c>
      <c r="E22" s="13" t="s">
        <v>2</v>
      </c>
      <c r="F22" s="36" t="s">
        <v>48</v>
      </c>
      <c r="G22" s="17" t="s">
        <v>19</v>
      </c>
      <c r="H22" s="36" t="s">
        <v>118</v>
      </c>
      <c r="I22" s="26" t="s">
        <v>25</v>
      </c>
    </row>
    <row r="23" spans="2:9" ht="30" customHeight="1" x14ac:dyDescent="0.25">
      <c r="B23" s="24">
        <v>21</v>
      </c>
      <c r="C23" s="12" t="s">
        <v>109</v>
      </c>
      <c r="D23" s="11" t="s">
        <v>112</v>
      </c>
      <c r="E23" s="13" t="s">
        <v>35</v>
      </c>
      <c r="F23" s="36" t="s">
        <v>115</v>
      </c>
      <c r="G23" s="17" t="s">
        <v>19</v>
      </c>
      <c r="H23" s="36" t="s">
        <v>119</v>
      </c>
      <c r="I23" s="16" t="s">
        <v>136</v>
      </c>
    </row>
    <row r="24" spans="2:9" ht="24.75" customHeight="1" x14ac:dyDescent="0.25">
      <c r="B24" s="24">
        <v>22</v>
      </c>
      <c r="C24" s="13" t="s">
        <v>110</v>
      </c>
      <c r="D24" s="18" t="s">
        <v>111</v>
      </c>
      <c r="E24" s="13" t="s">
        <v>113</v>
      </c>
      <c r="F24" s="36" t="s">
        <v>116</v>
      </c>
      <c r="G24" s="17" t="s">
        <v>19</v>
      </c>
      <c r="H24" s="36" t="s">
        <v>120</v>
      </c>
      <c r="I24" s="26" t="s">
        <v>25</v>
      </c>
    </row>
    <row r="25" spans="2:9" ht="30" customHeight="1" x14ac:dyDescent="0.25">
      <c r="B25" s="24">
        <v>23</v>
      </c>
      <c r="C25" s="28" t="s">
        <v>121</v>
      </c>
      <c r="D25" s="37" t="s">
        <v>123</v>
      </c>
      <c r="E25" s="13" t="s">
        <v>2</v>
      </c>
      <c r="F25" s="36" t="s">
        <v>48</v>
      </c>
      <c r="G25" s="17" t="s">
        <v>19</v>
      </c>
      <c r="H25" s="26" t="s">
        <v>38</v>
      </c>
      <c r="I25" s="26" t="s">
        <v>130</v>
      </c>
    </row>
    <row r="26" spans="2:9" ht="24.75" customHeight="1" x14ac:dyDescent="0.25">
      <c r="B26" s="24">
        <v>24</v>
      </c>
      <c r="C26" s="28" t="s">
        <v>122</v>
      </c>
      <c r="D26" s="18" t="s">
        <v>61</v>
      </c>
      <c r="E26" s="13" t="s">
        <v>2</v>
      </c>
      <c r="F26" s="38" t="s">
        <v>14</v>
      </c>
      <c r="G26" s="17" t="s">
        <v>19</v>
      </c>
      <c r="H26" s="26" t="s">
        <v>62</v>
      </c>
      <c r="I26" s="26" t="s">
        <v>39</v>
      </c>
    </row>
    <row r="27" spans="2:9" ht="24.75" customHeight="1" x14ac:dyDescent="0.25">
      <c r="B27" s="24">
        <v>25</v>
      </c>
      <c r="C27" s="28" t="s">
        <v>128</v>
      </c>
      <c r="D27" s="26" t="s">
        <v>129</v>
      </c>
      <c r="E27" s="26" t="s">
        <v>98</v>
      </c>
      <c r="F27" s="39" t="s">
        <v>99</v>
      </c>
      <c r="G27" s="26" t="s">
        <v>19</v>
      </c>
      <c r="H27" s="26" t="s">
        <v>85</v>
      </c>
      <c r="I27" s="26" t="s">
        <v>135</v>
      </c>
    </row>
  </sheetData>
  <sortState ref="B4:I115">
    <sortCondition ref="C1"/>
  </sortState>
  <dataValidations count="15">
    <dataValidation type="custom" allowBlank="1" showInputMessage="1" showErrorMessage="1" errorTitle="CONTRATO" error="El nombre de contrato ya existe en la base de datos. Ingrese nombre cto-tipocto sí el nombre es igual a otro contrato." sqref="F23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1 F13:F16 E14 F19:F20">
      <formula1>COUNTIF(#REF!,$J10)&lt;=1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1:F21">
      <formula1>COUNTIF(#REF!,$J17)&lt;=1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5:F7 E24 E22 F22:F25">
      <formula1>COUNTIF(J:J,#REF!)&lt;=1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3">
      <formula1>COUNTIF(L:L,#REF!)&lt;=1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6 E19:E20 E25:E26">
      <formula1>COUNTIF(K:K,$J14)&lt;=1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1 F13:F16 E14 F19:F20">
      <formula1>COUNTIF(K:K,$J10)&lt;=1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1:F21">
      <formula1>COUNTIF(K:K,$J17)&lt;=1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">
      <formula1>COUNTIF(K:K,$J6)&lt;=1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1 F13:F16 F19:F20">
      <formula1>COUNTIF(K:K,$J10)&lt;=1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1:F21">
      <formula1>COUNTIF(J:J,$J17)&lt;=1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5:E13 E15 E23">
      <formula1>COUNTIF(K:K,$J5)&lt;=1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8 F10 F12">
      <formula1>COUNTIF(K:K,$J8)&lt;=1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4">
      <formula1>COUNTIF(L:L,$J13)&lt;=1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1">
      <formula1>COUNTIF(K:K,$J17)&lt;=1</formula1>
    </dataValidation>
  </dataValidations>
  <pageMargins left="0.7" right="0.7" top="0.75" bottom="0.75" header="0.3" footer="0.3"/>
  <pageSetup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D19:D20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12</Orden>
    <Cifras_x0020_y_x0020_Estad_x00ed_sticas xmlns="8d41497f-d9a9-47bd-b0f3-f09eb9957490">a 2015</Cifras_x0020_y_x0020_Estad_x00ed_sticas>
  </documentManagement>
</p:properties>
</file>

<file path=customXml/itemProps1.xml><?xml version="1.0" encoding="utf-8"?>
<ds:datastoreItem xmlns:ds="http://schemas.openxmlformats.org/officeDocument/2006/customXml" ds:itemID="{BA732085-D0E5-4572-B33C-F809CD8A8109}"/>
</file>

<file path=customXml/itemProps2.xml><?xml version="1.0" encoding="utf-8"?>
<ds:datastoreItem xmlns:ds="http://schemas.openxmlformats.org/officeDocument/2006/customXml" ds:itemID="{93BB0FB2-6388-477E-A4F9-5EAAD48B67C2}"/>
</file>

<file path=customXml/itemProps3.xml><?xml version="1.0" encoding="utf-8"?>
<ds:datastoreItem xmlns:ds="http://schemas.openxmlformats.org/officeDocument/2006/customXml" ds:itemID="{3CF5E870-EE20-404D-AE0A-B2C4A2345B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2015-DIC</vt:lpstr>
      <vt:lpstr>Pozos perforados 2015-DIC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Diciembre 2015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2016-02-04T20:00:40Z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7300</vt:r8>
  </property>
  <property fmtid="{D5CDD505-2E9C-101B-9397-08002B2CF9AE}" pid="4" name="TemplateUrl">
    <vt:lpwstr/>
  </property>
  <property fmtid="{D5CDD505-2E9C-101B-9397-08002B2CF9AE}" pid="5" name="Cifras y Estadísticas">
    <vt:lpwstr>a 2015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