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Bases de Datos Misionales\14. Pozos\2024\SINERGIA\Mayo\"/>
    </mc:Choice>
  </mc:AlternateContent>
  <xr:revisionPtr revIDLastSave="0" documentId="13_ncr:1_{2D3408E6-318A-4E6F-8382-B0D22DBB0EFE}" xr6:coauthVersionLast="47" xr6:coauthVersionMax="47" xr10:uidLastSave="{00000000-0000-0000-0000-000000000000}"/>
  <bookViews>
    <workbookView xWindow="20370" yWindow="-120" windowWidth="19440" windowHeight="14880" tabRatio="698" activeTab="1" xr2:uid="{00000000-000D-0000-FFFF-FFFF00000000}"/>
  </bookViews>
  <sheets>
    <sheet name="PERFORACIÓN DE POZOS 2024" sheetId="1" r:id="rId1"/>
    <sheet name="ADQUISICIÓN SISMICA 2024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5" l="1"/>
  <c r="B51" i="5"/>
  <c r="C50" i="5" l="1"/>
  <c r="B50" i="5"/>
  <c r="D8" i="1"/>
  <c r="D7" i="1"/>
  <c r="D6" i="1"/>
  <c r="B37" i="5"/>
  <c r="C37" i="5"/>
  <c r="C9" i="1"/>
  <c r="B26" i="5"/>
  <c r="C26" i="5"/>
  <c r="B17" i="5"/>
  <c r="C17" i="5" l="1"/>
  <c r="D5" i="1" l="1"/>
  <c r="C6" i="5"/>
  <c r="C5" i="5"/>
  <c r="C4" i="5"/>
  <c r="B9" i="5"/>
  <c r="D9" i="1" l="1"/>
  <c r="C9" i="5"/>
</calcChain>
</file>

<file path=xl/sharedStrings.xml><?xml version="1.0" encoding="utf-8"?>
<sst xmlns="http://schemas.openxmlformats.org/spreadsheetml/2006/main" count="74" uniqueCount="44">
  <si>
    <t>Mes</t>
  </si>
  <si>
    <t>Enero</t>
  </si>
  <si>
    <t>Cifra acumulada del año (#)</t>
  </si>
  <si>
    <t>Cifra del mes (#)</t>
  </si>
  <si>
    <t>Descripción cualitativa</t>
  </si>
  <si>
    <t>Cifra del mes</t>
  </si>
  <si>
    <t>Cifra acumulada
 del año</t>
  </si>
  <si>
    <t>SUB TOTAL ENERO</t>
  </si>
  <si>
    <t>Perforación de pozos 2024</t>
  </si>
  <si>
    <t>TOTAL 2024</t>
  </si>
  <si>
    <t>1. Contrato E&amp;P VSM-3; Pozo Eagle I-1, Inicio perforación 12-dic-23; T.D: 3-ene-24, A3.
2. Contrato E&amp;P VMM-39; Pozo San Diego-1X, Inicio perforación 25-dic-23; T.D: 19-ene-24, A3.
3. Contrato E&amp;P PERDICES; Pozo Milonga-1, Inicio perforación 10-nov-23; T.D: 29-ene-24, A3</t>
  </si>
  <si>
    <t>Contrato: TEA VMM-4-1
Programa: CESAR 3D 2023
Total sísmica 3D: 108,18 Km²
Total Km Programa Sísmico: 173,088 Km 2D Equivalente
Fecha de Inicio Topografía: 11-oct-23
Fecha de Inicio Perforación:  4-nov-23
Fecha de Inicio Registro:  5-dic-23
Fecha Fin Registro: 5-ene-24
Avance Sísmica: 100 %</t>
  </si>
  <si>
    <t>Contrato: E&amp;P VIM-5
Programa: MACAO 3D
Total sísmica 3D: 248,99 Km²
Total Km Programa Sísmico: 397,584 Km 2D Equivalente
Fecha de Inicio Topografía: 19-oct-23
Fecha de Inicio Perforación: 11-nov-23  
Fecha de Inicio Registro: 5-ene-24
Fecha Fin Registro: 18-ene-24
Avance Sísmica: 100%</t>
  </si>
  <si>
    <r>
      <t xml:space="preserve">Contrato: N/A - "ANH"
Programa: MONTELIBANO-2D
Total sísmica 2D: 250,80 Km
Total Km Programa Sísmico: 250,80 Km 2D Equivalente
Fecha de Inicio Topografía: 15-sep-23
Fecha de Inicio Perforación:  17-oct-23
Fecha de Inicio Registro: 5-dic-23
Fecha Fin Registro: 4-ene-24
</t>
    </r>
    <r>
      <rPr>
        <sz val="14"/>
        <rFont val="Calibri"/>
        <family val="2"/>
      </rPr>
      <t>Avance Sísmica: 100%</t>
    </r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</si>
  <si>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
Avance Sísmica: 73%</t>
  </si>
  <si>
    <t>Febrero</t>
  </si>
  <si>
    <t>SUB TOTAL FEBRERO</t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</si>
  <si>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9-feb-24
Avance Sísmica: 100%</t>
  </si>
  <si>
    <t>Contrato: TEA VMM-14 1
Programa: YACOPI 2023 3D
Total sísmica 3D: 145,82 Km²
Total Km Programa Sísmico: 233,31 Km 2D Equivalente
Fecha de Inicio Topografía: 14-feb-24
Fecha de Inicio Perforación: 
Fecha de Inicio Registro:
Fecha Fin Registro: 
Avance Sísmica: 0%</t>
  </si>
  <si>
    <t>4. Contrato E&amp;P VMM-32; Pozo Machín-1ST, Inicio perforación 18-feb-24; T.D: 22-feb-24, A3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</si>
  <si>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
Avance Sísmica:69%</t>
  </si>
  <si>
    <t>Marzo</t>
  </si>
  <si>
    <t>SUB TOTAL MARZO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</si>
  <si>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7-mar-24
Avance Sísmica:100%</t>
  </si>
  <si>
    <t>Contrato: TEA VMM-14 1
Programa: YACOPI 2023 3D
Total sísmica 3D: 145,82 Km²
Total Km Programa Sísmico: 233,31 Km 2D Equivalente
Fecha de Inicio Topografía: 14-feb-24
Fecha de Inicio Perforación: 16-mar-24
Fecha de Inicio Registro:
Fecha Fin Registro: 
Avance Sísmica: 0%</t>
  </si>
  <si>
    <t>5. Contrato E&amp;P VIM-21; Pozo Pomelo-1, Inicio perforación 19-feb-24; T.D: 3-mar-24, A2c.
6. Contrato de Asociación CHIPIRON; Pozo CH W-01, inicio perforación 10-mar-24; TD: 20-mar-24, A2c</t>
  </si>
  <si>
    <t>Contrato: E&amp;E LA LOMA
Programa: MECHOACAN 3D
Total sísmica 3D: 32,71 Km²
Total Km Programa Sísmico: 52,34 Km 2D Equivalente
Fecha de Inicio Registro y Procesamiento: 6-dic-23
Fecha de Fin Registro y Procesamiento: 31-mar-24
Avance Sísmica: 100%</t>
  </si>
  <si>
    <t>Abril</t>
  </si>
  <si>
    <t>SUB TOTAL ABRIL</t>
  </si>
  <si>
    <t>7. Contrato E&amp;P VIM-21; Pozo Chontaduro-1, Inicio perforación 2-abr-24; T.D: 8-abr-24, A2b.
8. Contrato E&amp;P CHAZA; Costayaco-62, inicio perforación 8-abr-24; TD: 17-abr-24, A2c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</si>
  <si>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
Avance Sísmica: 3%</t>
  </si>
  <si>
    <t>Contrato: TEA VMM-65
Programa: YACOPI 2023 3D
Total sísmica 3D: 47,61 Km²
Total Km Programa Sísmico: 76,18 Km 2D Equivalente
Fecha de Inicio Topografía: 26-abr-24
Fecha de Inicio Perforación: 29-abr-24
Fecha de Inicio Registro:
Fecha Fin Registro: 
Avance Sísmica: 0%</t>
  </si>
  <si>
    <t>Mayo</t>
  </si>
  <si>
    <t>9. Contrato de Asociación Fortuna; Pozo Rocoto-1HZ, Inicio perforación 9-may-24; T.D: 21-may-24, A2a.
10. Contrato de E&amp;P LLA-123; Pozo Toritos Norte-1, Inicio perforación 29-abr-24; T.D: 23-may-24, A2c.
11. Contrato de E&amp;P CPO-5; Pozo Cisne-1X, Inicio perforación 22-abr-24; T.D: 30-may-24, A2c.</t>
  </si>
  <si>
    <t>Contrato: E&amp;P CPO-5
Programa: CPO-5-NE-3D
Total sísmica 3D:471 Km²
Total Km Programa Sísmico: 753,6 Km 2D Equivalente
Fecha de Inicio Topografía: 25-ne-24
Fecha de Inicio Perforación: 24-ene-24
Fecha de Inicio Registro: 11-mar-24
Fecha Fin Registro: 15-abr-24
Avance Sísmica: 100%</t>
  </si>
  <si>
    <t>Contrato: E&amp;P LLA-86
Programa: LLA-86 3D
Total sísmica 3D: 352,88 Km²
Total Km Programa Sísmico: 753,6 Km 2D Equivalente
Fecha de Inicio Topografía: 28-nov-23
Fecha de Inicio Perforación: 13-dic-23
Fecha de Inicio Registro:
Fecha Fin Registro: 
Avance Sísmica: 0%</t>
  </si>
  <si>
    <t>Contrato: E&amp;P CPO-5
Programa: CPO5-NE 3D-2023
Total sísmica 3D: 471 Km²
Total Km Programa Sísmico:  753,6 Km 2D Equivalente
Fecha de Inicio Topografía: 3-ene-24
Fecha de Inicio Perforación: 24-ene-24
Fecha de Inicio Registro:
Fecha Fin Registro: 
Avance Sísmica: 0%</t>
  </si>
  <si>
    <t>Contrato: E&amp;P CPO-5
Programa: CPO5-NE 3D-2023
Total sísmica 3D: 471 Km²
Total Km Programa Sísmico: 753,6 Km 2D Equivalente
Fecha de Inicio Topografía: 3-ene-24
Fecha de Inicio Perforación: 24-ene-24
Fecha de Inicio Registro: 11-mar-24
Fecha Fin Registro: 
Avance Sísmica: 47%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</si>
  <si>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6-may-24
Avance Sísmica: 100%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</si>
  <si>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
Avance Sísmica: 44,90%</t>
  </si>
  <si>
    <t>Contrato: E&amp;P SN-26
Programa: COROZO-3D
Total sísmica 3D: 100,84  Km²
Total Km Programa Sísmico: 161,34 Km 2D equivalente
Fecha de Inicio Topografía: 17-abr-24
Fecha de Inicio Perforación: 8-may-24
Fecha de Inicio Registro:
Fecha Fin Registro: 
Avance Sísmica: 0%</t>
  </si>
  <si>
    <t>Contrato: E&amp;P COR-9
Programa: COR9-3D
Total sísmica 3D: 83  Km²
Total Km Programa Sísmico: 132,8 Km 2D equivalente
Fecha de Inicio Topografía: 22-may-24
Fecha de Inicio Perforación: 
Fecha de Inicio Registro:
Fecha Fin Registro: 
Avance Sísmica: 0%</t>
  </si>
  <si>
    <t>SUB TOTAL MAYO</t>
  </si>
  <si>
    <t>Contrato: E&amp;P CPO-5
Programa: CPO5-NE 3D-2023
Total sísmica 3D: 471 Km²
Total Km Programa Sísmico: 753,6 Km 2D Equivalente
Fecha de Inicio Topografía: 3-ene-24
Fecha de Inicio Perforación: 24-ene-24
Fecha de Inicio Registro:
Fecha Fin Registro: 
Avance Sísmica: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</si>
</sst>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24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 indent="1"/>
    </xf>
    <xf numFmtId="165" fontId="0" fillId="0" borderId="0" xfId="0" applyNumberFormat="1"/>
    <xf numFmtId="2" fontId="7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14" fillId="0" borderId="0" xfId="0" applyNumberFormat="1" applyFont="1"/>
    <xf numFmtId="2" fontId="15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</cellXfs>
  <cellStyles count="2">
    <cellStyle name="Normal" xfId="0" builtinId="0"/>
    <cellStyle name="Normal 14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9"/>
  <sheetViews>
    <sheetView showGridLines="0" zoomScale="115" zoomScaleNormal="115" zoomScaleSheetLayoutView="100" workbookViewId="0">
      <selection activeCell="D9" sqref="D9"/>
    </sheetView>
  </sheetViews>
  <sheetFormatPr baseColWidth="10" defaultColWidth="11.42578125" defaultRowHeight="15" x14ac:dyDescent="0.25"/>
  <cols>
    <col min="1" max="1" width="3.28515625" style="1" customWidth="1"/>
    <col min="2" max="2" width="11.85546875" style="2" customWidth="1"/>
    <col min="3" max="4" width="11.140625" style="1" customWidth="1"/>
    <col min="5" max="5" width="100.7109375" style="1" customWidth="1"/>
    <col min="6" max="6" width="4.42578125" style="1" customWidth="1"/>
    <col min="7" max="16384" width="11.42578125" style="1"/>
  </cols>
  <sheetData>
    <row r="1" spans="2:5" ht="15.75" thickBot="1" x14ac:dyDescent="0.3"/>
    <row r="2" spans="2:5" x14ac:dyDescent="0.25">
      <c r="B2" s="29" t="s">
        <v>8</v>
      </c>
      <c r="C2" s="30"/>
      <c r="D2" s="30"/>
      <c r="E2" s="31"/>
    </row>
    <row r="3" spans="2:5" ht="38.25" x14ac:dyDescent="0.25">
      <c r="B3" s="4" t="s">
        <v>0</v>
      </c>
      <c r="C3" s="5" t="s">
        <v>3</v>
      </c>
      <c r="D3" s="5" t="s">
        <v>2</v>
      </c>
      <c r="E3" s="6" t="s">
        <v>4</v>
      </c>
    </row>
    <row r="4" spans="2:5" ht="47.25" customHeight="1" x14ac:dyDescent="0.25">
      <c r="B4" s="7" t="s">
        <v>1</v>
      </c>
      <c r="C4" s="15">
        <v>3</v>
      </c>
      <c r="D4" s="15">
        <v>3</v>
      </c>
      <c r="E4" s="16" t="s">
        <v>10</v>
      </c>
    </row>
    <row r="5" spans="2:5" ht="19.5" customHeight="1" x14ac:dyDescent="0.25">
      <c r="B5" s="7" t="s">
        <v>15</v>
      </c>
      <c r="C5" s="15">
        <v>1</v>
      </c>
      <c r="D5" s="15">
        <f>+D4+C5</f>
        <v>4</v>
      </c>
      <c r="E5" s="16" t="s">
        <v>19</v>
      </c>
    </row>
    <row r="6" spans="2:5" ht="34.5" customHeight="1" x14ac:dyDescent="0.25">
      <c r="B6" s="7" t="s">
        <v>21</v>
      </c>
      <c r="C6" s="15">
        <v>2</v>
      </c>
      <c r="D6" s="15">
        <f>+D5+C6</f>
        <v>6</v>
      </c>
      <c r="E6" s="16" t="s">
        <v>25</v>
      </c>
    </row>
    <row r="7" spans="2:5" ht="34.5" customHeight="1" x14ac:dyDescent="0.25">
      <c r="B7" s="7" t="s">
        <v>27</v>
      </c>
      <c r="C7" s="7">
        <v>2</v>
      </c>
      <c r="D7" s="7">
        <f>+D6+C7</f>
        <v>8</v>
      </c>
      <c r="E7" s="23" t="s">
        <v>29</v>
      </c>
    </row>
    <row r="8" spans="2:5" ht="46.5" customHeight="1" x14ac:dyDescent="0.25">
      <c r="B8" s="7" t="s">
        <v>32</v>
      </c>
      <c r="C8" s="7">
        <v>3</v>
      </c>
      <c r="D8" s="7">
        <f>+D7+C8</f>
        <v>11</v>
      </c>
      <c r="E8" s="23" t="s">
        <v>33</v>
      </c>
    </row>
    <row r="9" spans="2:5" x14ac:dyDescent="0.25">
      <c r="B9" s="13" t="s">
        <v>9</v>
      </c>
      <c r="C9" s="14">
        <f>+SUM(C4:C8)</f>
        <v>11</v>
      </c>
      <c r="D9" s="14">
        <f>+D8</f>
        <v>11</v>
      </c>
      <c r="E9" s="9"/>
    </row>
  </sheetData>
  <mergeCells count="1">
    <mergeCell ref="B2:E2"/>
  </mergeCells>
  <phoneticPr fontId="11" type="noConversion"/>
  <pageMargins left="0.7" right="0.7" top="0.75" bottom="0.75" header="0.3" footer="0.3"/>
  <pageSetup scale="4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showGridLines="0" tabSelected="1" zoomScale="85" zoomScaleNormal="85" workbookViewId="0">
      <pane xSplit="1" ySplit="2" topLeftCell="B61" activePane="bottomRight" state="frozen"/>
      <selection pane="topRight" activeCell="B1" sqref="B1"/>
      <selection pane="bottomLeft" activeCell="A3" sqref="A3"/>
      <selection pane="bottomRight" activeCell="B50" sqref="B50"/>
    </sheetView>
  </sheetViews>
  <sheetFormatPr baseColWidth="10" defaultRowHeight="15" x14ac:dyDescent="0.25"/>
  <cols>
    <col min="1" max="1" width="29.42578125" bestFit="1" customWidth="1"/>
    <col min="2" max="2" width="19.28515625" customWidth="1"/>
    <col min="3" max="3" width="25.140625" customWidth="1"/>
    <col min="4" max="4" width="92.140625" customWidth="1"/>
    <col min="5" max="5" width="22.7109375" style="3" customWidth="1"/>
    <col min="6" max="6" width="18.85546875" style="3" bestFit="1" customWidth="1"/>
    <col min="7" max="7" width="19.28515625" bestFit="1" customWidth="1"/>
    <col min="8" max="8" width="21.140625" bestFit="1" customWidth="1"/>
  </cols>
  <sheetData>
    <row r="1" spans="1:7" ht="35.25" customHeight="1" x14ac:dyDescent="0.25">
      <c r="A1" s="33" t="s">
        <v>0</v>
      </c>
      <c r="B1" s="34" t="s">
        <v>5</v>
      </c>
      <c r="C1" s="35" t="s">
        <v>6</v>
      </c>
      <c r="D1" s="32" t="s">
        <v>4</v>
      </c>
    </row>
    <row r="2" spans="1:7" ht="25.5" customHeight="1" x14ac:dyDescent="0.25">
      <c r="A2" s="33"/>
      <c r="B2" s="34"/>
      <c r="C2" s="35"/>
      <c r="D2" s="32"/>
    </row>
    <row r="3" spans="1:7" s="3" customFormat="1" ht="174" customHeight="1" x14ac:dyDescent="0.25">
      <c r="A3" s="36" t="s">
        <v>1</v>
      </c>
      <c r="B3" s="20">
        <v>4.3070000000000004</v>
      </c>
      <c r="C3" s="20">
        <v>4.3099999999999996</v>
      </c>
      <c r="D3" s="21" t="s">
        <v>11</v>
      </c>
      <c r="E3" s="17"/>
      <c r="F3" s="17"/>
      <c r="G3" s="17"/>
    </row>
    <row r="4" spans="1:7" s="3" customFormat="1" ht="164.25" customHeight="1" x14ac:dyDescent="0.25">
      <c r="A4" s="37"/>
      <c r="B4" s="20">
        <v>209.136</v>
      </c>
      <c r="C4" s="20">
        <f>+B4</f>
        <v>209.136</v>
      </c>
      <c r="D4" s="21" t="s">
        <v>12</v>
      </c>
    </row>
    <row r="5" spans="1:7" s="3" customFormat="1" ht="169.15" customHeight="1" x14ac:dyDescent="0.25">
      <c r="A5" s="37"/>
      <c r="B5" s="20">
        <v>38.973999999999997</v>
      </c>
      <c r="C5" s="20">
        <f>+B5</f>
        <v>38.973999999999997</v>
      </c>
      <c r="D5" s="22" t="s">
        <v>13</v>
      </c>
    </row>
    <row r="6" spans="1:7" s="3" customFormat="1" ht="180.75" customHeight="1" x14ac:dyDescent="0.25">
      <c r="A6" s="37"/>
      <c r="B6" s="20">
        <v>326.74799999999999</v>
      </c>
      <c r="C6" s="20">
        <f>+B6</f>
        <v>326.74799999999999</v>
      </c>
      <c r="D6" s="21" t="s">
        <v>14</v>
      </c>
    </row>
    <row r="7" spans="1:7" s="3" customFormat="1" ht="165" customHeight="1" x14ac:dyDescent="0.25">
      <c r="A7" s="37"/>
      <c r="B7" s="20">
        <v>0</v>
      </c>
      <c r="C7" s="20">
        <v>0</v>
      </c>
      <c r="D7" s="21" t="s">
        <v>35</v>
      </c>
    </row>
    <row r="8" spans="1:7" s="3" customFormat="1" ht="171" customHeight="1" x14ac:dyDescent="0.25">
      <c r="A8" s="38"/>
      <c r="B8" s="20">
        <v>0</v>
      </c>
      <c r="C8" s="20">
        <v>0</v>
      </c>
      <c r="D8" s="21" t="s">
        <v>43</v>
      </c>
    </row>
    <row r="9" spans="1:7" s="3" customFormat="1" ht="36" customHeight="1" x14ac:dyDescent="0.25">
      <c r="A9" s="10" t="s">
        <v>7</v>
      </c>
      <c r="B9" s="18">
        <f>SUM(B3:B8)</f>
        <v>579.16499999999996</v>
      </c>
      <c r="C9" s="18">
        <f>SUM(C3:C8)</f>
        <v>579.16800000000001</v>
      </c>
      <c r="D9" s="11"/>
    </row>
    <row r="10" spans="1:7" s="3" customFormat="1" ht="169.5" customHeight="1" x14ac:dyDescent="0.25">
      <c r="A10" s="36" t="s">
        <v>15</v>
      </c>
      <c r="B10" s="20">
        <v>0</v>
      </c>
      <c r="C10" s="20">
        <v>4.3099999999999996</v>
      </c>
      <c r="D10" s="21" t="s">
        <v>11</v>
      </c>
      <c r="E10" s="17"/>
      <c r="F10" s="17"/>
      <c r="G10" s="17"/>
    </row>
    <row r="11" spans="1:7" s="3" customFormat="1" ht="169.15" customHeight="1" x14ac:dyDescent="0.25">
      <c r="A11" s="37"/>
      <c r="B11" s="20">
        <v>0</v>
      </c>
      <c r="C11" s="20">
        <v>209.14</v>
      </c>
      <c r="D11" s="21" t="s">
        <v>12</v>
      </c>
    </row>
    <row r="12" spans="1:7" s="3" customFormat="1" ht="168.75" customHeight="1" x14ac:dyDescent="0.25">
      <c r="A12" s="37"/>
      <c r="B12" s="20">
        <v>0</v>
      </c>
      <c r="C12" s="20">
        <v>38.97</v>
      </c>
      <c r="D12" s="22" t="s">
        <v>13</v>
      </c>
    </row>
    <row r="13" spans="1:7" s="3" customFormat="1" ht="174" customHeight="1" x14ac:dyDescent="0.25">
      <c r="A13" s="37"/>
      <c r="B13" s="20">
        <v>129.74</v>
      </c>
      <c r="C13" s="20">
        <v>456.49</v>
      </c>
      <c r="D13" s="21" t="s">
        <v>17</v>
      </c>
    </row>
    <row r="14" spans="1:7" s="3" customFormat="1" ht="162.75" customHeight="1" x14ac:dyDescent="0.25">
      <c r="A14" s="37"/>
      <c r="B14" s="20">
        <v>389.58</v>
      </c>
      <c r="C14" s="20">
        <v>389.58</v>
      </c>
      <c r="D14" s="21" t="s">
        <v>20</v>
      </c>
    </row>
    <row r="15" spans="1:7" s="3" customFormat="1" ht="180.75" customHeight="1" x14ac:dyDescent="0.25">
      <c r="A15" s="37"/>
      <c r="B15" s="20">
        <v>0</v>
      </c>
      <c r="C15" s="20">
        <v>0</v>
      </c>
      <c r="D15" s="21" t="s">
        <v>36</v>
      </c>
    </row>
    <row r="16" spans="1:7" s="3" customFormat="1" ht="168.75" customHeight="1" x14ac:dyDescent="0.25">
      <c r="A16" s="38"/>
      <c r="B16" s="20">
        <v>0</v>
      </c>
      <c r="C16" s="20">
        <v>0</v>
      </c>
      <c r="D16" s="21" t="s">
        <v>18</v>
      </c>
    </row>
    <row r="17" spans="1:7" s="3" customFormat="1" ht="36" customHeight="1" x14ac:dyDescent="0.25">
      <c r="A17" s="10" t="s">
        <v>16</v>
      </c>
      <c r="B17" s="18">
        <f>SUM(B10:B16)</f>
        <v>519.31999999999994</v>
      </c>
      <c r="C17" s="18">
        <f>SUM(C10:C16)</f>
        <v>1098.49</v>
      </c>
      <c r="D17" s="11"/>
    </row>
    <row r="18" spans="1:7" s="3" customFormat="1" ht="173.25" customHeight="1" x14ac:dyDescent="0.25">
      <c r="A18" s="36" t="s">
        <v>21</v>
      </c>
      <c r="B18" s="20">
        <v>0</v>
      </c>
      <c r="C18" s="20">
        <v>4.3099999999999996</v>
      </c>
      <c r="D18" s="21" t="s">
        <v>11</v>
      </c>
      <c r="E18" s="17"/>
      <c r="F18" s="17"/>
      <c r="G18" s="17"/>
    </row>
    <row r="19" spans="1:7" s="3" customFormat="1" ht="169.15" customHeight="1" x14ac:dyDescent="0.25">
      <c r="A19" s="37"/>
      <c r="B19" s="20">
        <v>0</v>
      </c>
      <c r="C19" s="20">
        <v>209.14</v>
      </c>
      <c r="D19" s="21" t="s">
        <v>12</v>
      </c>
    </row>
    <row r="20" spans="1:7" s="3" customFormat="1" ht="175.5" customHeight="1" x14ac:dyDescent="0.25">
      <c r="A20" s="37"/>
      <c r="B20" s="20">
        <v>0</v>
      </c>
      <c r="C20" s="20">
        <v>38.97</v>
      </c>
      <c r="D20" s="22" t="s">
        <v>13</v>
      </c>
    </row>
    <row r="21" spans="1:7" s="3" customFormat="1" ht="168" customHeight="1" x14ac:dyDescent="0.25">
      <c r="A21" s="37"/>
      <c r="B21" s="20">
        <v>0</v>
      </c>
      <c r="C21" s="20">
        <v>456.49</v>
      </c>
      <c r="D21" s="21" t="s">
        <v>17</v>
      </c>
    </row>
    <row r="22" spans="1:7" s="3" customFormat="1" ht="180.75" customHeight="1" x14ac:dyDescent="0.25">
      <c r="A22" s="37"/>
      <c r="B22" s="20">
        <v>175.03</v>
      </c>
      <c r="C22" s="20">
        <v>564.61</v>
      </c>
      <c r="D22" s="21" t="s">
        <v>23</v>
      </c>
    </row>
    <row r="23" spans="1:7" s="3" customFormat="1" ht="133.5" customHeight="1" x14ac:dyDescent="0.25">
      <c r="A23" s="37"/>
      <c r="B23" s="20">
        <v>52.34</v>
      </c>
      <c r="C23" s="20">
        <v>52.34</v>
      </c>
      <c r="D23" s="21" t="s">
        <v>26</v>
      </c>
    </row>
    <row r="24" spans="1:7" s="3" customFormat="1" ht="168.75" customHeight="1" x14ac:dyDescent="0.25">
      <c r="A24" s="37"/>
      <c r="B24" s="20">
        <v>353.59</v>
      </c>
      <c r="C24" s="20">
        <v>353.59</v>
      </c>
      <c r="D24" s="21" t="s">
        <v>37</v>
      </c>
    </row>
    <row r="25" spans="1:7" s="3" customFormat="1" ht="165" customHeight="1" x14ac:dyDescent="0.25">
      <c r="A25" s="38"/>
      <c r="B25" s="20">
        <v>0</v>
      </c>
      <c r="C25" s="20">
        <v>0</v>
      </c>
      <c r="D25" s="21" t="s">
        <v>24</v>
      </c>
    </row>
    <row r="26" spans="1:7" s="3" customFormat="1" ht="36" customHeight="1" x14ac:dyDescent="0.25">
      <c r="A26" s="10" t="s">
        <v>22</v>
      </c>
      <c r="B26" s="18">
        <f>SUM(B18:B25)</f>
        <v>580.96</v>
      </c>
      <c r="C26" s="18">
        <f>SUM(C18:C25)</f>
        <v>1679.4499999999998</v>
      </c>
      <c r="D26" s="11"/>
    </row>
    <row r="27" spans="1:7" s="3" customFormat="1" ht="174" customHeight="1" x14ac:dyDescent="0.25">
      <c r="A27" s="36" t="s">
        <v>27</v>
      </c>
      <c r="B27" s="20">
        <v>0</v>
      </c>
      <c r="C27" s="20">
        <v>4.3099999999999996</v>
      </c>
      <c r="D27" s="21" t="s">
        <v>11</v>
      </c>
      <c r="E27" s="17"/>
      <c r="F27" s="17"/>
      <c r="G27" s="17"/>
    </row>
    <row r="28" spans="1:7" s="3" customFormat="1" ht="169.15" customHeight="1" x14ac:dyDescent="0.25">
      <c r="A28" s="37"/>
      <c r="B28" s="20">
        <v>0</v>
      </c>
      <c r="C28" s="20">
        <v>209.14</v>
      </c>
      <c r="D28" s="21" t="s">
        <v>12</v>
      </c>
    </row>
    <row r="29" spans="1:7" s="3" customFormat="1" ht="175.5" customHeight="1" x14ac:dyDescent="0.25">
      <c r="A29" s="37"/>
      <c r="B29" s="20">
        <v>0</v>
      </c>
      <c r="C29" s="20">
        <v>38.97</v>
      </c>
      <c r="D29" s="22" t="s">
        <v>13</v>
      </c>
    </row>
    <row r="30" spans="1:7" s="3" customFormat="1" ht="174" customHeight="1" x14ac:dyDescent="0.25">
      <c r="A30" s="37"/>
      <c r="B30" s="20">
        <v>0</v>
      </c>
      <c r="C30" s="20">
        <v>456.49</v>
      </c>
      <c r="D30" s="21" t="s">
        <v>17</v>
      </c>
    </row>
    <row r="31" spans="1:7" s="3" customFormat="1" ht="180.75" customHeight="1" x14ac:dyDescent="0.25">
      <c r="A31" s="37"/>
      <c r="B31" s="20">
        <v>0</v>
      </c>
      <c r="C31" s="20">
        <v>564.61</v>
      </c>
      <c r="D31" s="21" t="s">
        <v>23</v>
      </c>
    </row>
    <row r="32" spans="1:7" s="3" customFormat="1" ht="128.25" customHeight="1" x14ac:dyDescent="0.25">
      <c r="A32" s="37"/>
      <c r="B32" s="20">
        <v>0</v>
      </c>
      <c r="C32" s="20">
        <v>52.34</v>
      </c>
      <c r="D32" s="21" t="s">
        <v>26</v>
      </c>
    </row>
    <row r="33" spans="1:8" s="3" customFormat="1" ht="175.5" customHeight="1" x14ac:dyDescent="0.25">
      <c r="A33" s="37"/>
      <c r="B33" s="24">
        <v>400.01000000000005</v>
      </c>
      <c r="C33" s="24">
        <v>753.6</v>
      </c>
      <c r="D33" s="25" t="s">
        <v>34</v>
      </c>
    </row>
    <row r="34" spans="1:8" s="3" customFormat="1" ht="171" customHeight="1" x14ac:dyDescent="0.25">
      <c r="A34" s="37"/>
      <c r="B34" s="24">
        <v>3.84</v>
      </c>
      <c r="C34" s="24">
        <v>3.84</v>
      </c>
      <c r="D34" s="25" t="s">
        <v>30</v>
      </c>
    </row>
    <row r="35" spans="1:8" s="3" customFormat="1" ht="172.5" customHeight="1" x14ac:dyDescent="0.25">
      <c r="A35" s="37"/>
      <c r="B35" s="24">
        <v>0</v>
      </c>
      <c r="C35" s="24">
        <v>0</v>
      </c>
      <c r="D35" s="25" t="s">
        <v>24</v>
      </c>
    </row>
    <row r="36" spans="1:8" s="3" customFormat="1" ht="170.25" customHeight="1" x14ac:dyDescent="0.25">
      <c r="A36" s="38"/>
      <c r="B36" s="24">
        <v>0</v>
      </c>
      <c r="C36" s="24">
        <v>0</v>
      </c>
      <c r="D36" s="25" t="s">
        <v>31</v>
      </c>
    </row>
    <row r="37" spans="1:8" s="3" customFormat="1" ht="36" customHeight="1" x14ac:dyDescent="0.25">
      <c r="A37" s="10" t="s">
        <v>28</v>
      </c>
      <c r="B37" s="18">
        <f>SUM(B27:B36)</f>
        <v>403.85</v>
      </c>
      <c r="C37" s="18">
        <f>SUM(C27:C36)</f>
        <v>2083.3000000000002</v>
      </c>
      <c r="D37" s="11"/>
    </row>
    <row r="38" spans="1:8" s="3" customFormat="1" ht="174" customHeight="1" x14ac:dyDescent="0.25">
      <c r="A38" s="36" t="s">
        <v>32</v>
      </c>
      <c r="B38" s="24">
        <v>0</v>
      </c>
      <c r="C38" s="24">
        <v>4.3099999999999996</v>
      </c>
      <c r="D38" s="25" t="s">
        <v>11</v>
      </c>
      <c r="E38" s="17"/>
      <c r="F38" s="17"/>
      <c r="G38" s="17"/>
    </row>
    <row r="39" spans="1:8" s="3" customFormat="1" ht="169.15" customHeight="1" x14ac:dyDescent="0.25">
      <c r="A39" s="37"/>
      <c r="B39" s="24">
        <v>0</v>
      </c>
      <c r="C39" s="24">
        <v>209.14</v>
      </c>
      <c r="D39" s="25" t="s">
        <v>12</v>
      </c>
    </row>
    <row r="40" spans="1:8" s="3" customFormat="1" ht="175.5" customHeight="1" x14ac:dyDescent="0.25">
      <c r="A40" s="37"/>
      <c r="B40" s="24">
        <v>0</v>
      </c>
      <c r="C40" s="24">
        <v>38.97</v>
      </c>
      <c r="D40" s="28" t="s">
        <v>13</v>
      </c>
    </row>
    <row r="41" spans="1:8" s="3" customFormat="1" ht="165" customHeight="1" x14ac:dyDescent="0.25">
      <c r="A41" s="37"/>
      <c r="B41" s="24">
        <v>0</v>
      </c>
      <c r="C41" s="24">
        <v>456.49</v>
      </c>
      <c r="D41" s="25" t="s">
        <v>17</v>
      </c>
    </row>
    <row r="42" spans="1:8" s="3" customFormat="1" ht="168.75" customHeight="1" x14ac:dyDescent="0.25">
      <c r="A42" s="37"/>
      <c r="B42" s="24">
        <v>0</v>
      </c>
      <c r="C42" s="24">
        <v>564.61</v>
      </c>
      <c r="D42" s="25" t="s">
        <v>23</v>
      </c>
    </row>
    <row r="43" spans="1:8" s="3" customFormat="1" ht="135" customHeight="1" x14ac:dyDescent="0.25">
      <c r="A43" s="37"/>
      <c r="B43" s="24">
        <v>0</v>
      </c>
      <c r="C43" s="24">
        <v>52.34</v>
      </c>
      <c r="D43" s="25" t="s">
        <v>26</v>
      </c>
    </row>
    <row r="44" spans="1:8" s="3" customFormat="1" ht="164.25" customHeight="1" x14ac:dyDescent="0.25">
      <c r="A44" s="37"/>
      <c r="B44" s="24">
        <v>0</v>
      </c>
      <c r="C44" s="24">
        <v>753.6</v>
      </c>
      <c r="D44" s="25" t="s">
        <v>34</v>
      </c>
    </row>
    <row r="45" spans="1:8" s="3" customFormat="1" ht="171.75" customHeight="1" x14ac:dyDescent="0.5">
      <c r="A45" s="37"/>
      <c r="B45" s="24">
        <v>124.16</v>
      </c>
      <c r="C45" s="24">
        <v>128</v>
      </c>
      <c r="D45" s="25" t="s">
        <v>38</v>
      </c>
      <c r="H45" s="26"/>
    </row>
    <row r="46" spans="1:8" s="3" customFormat="1" ht="168.75" customHeight="1" x14ac:dyDescent="0.6">
      <c r="A46" s="37"/>
      <c r="B46" s="24">
        <v>104.75</v>
      </c>
      <c r="C46" s="24">
        <v>104.75</v>
      </c>
      <c r="D46" s="25" t="s">
        <v>39</v>
      </c>
      <c r="G46" s="27"/>
      <c r="H46" s="26"/>
    </row>
    <row r="47" spans="1:8" s="3" customFormat="1" ht="170.25" customHeight="1" x14ac:dyDescent="0.25">
      <c r="A47" s="37"/>
      <c r="B47" s="24">
        <v>0</v>
      </c>
      <c r="C47" s="24">
        <v>0</v>
      </c>
      <c r="D47" s="25" t="s">
        <v>31</v>
      </c>
    </row>
    <row r="48" spans="1:8" s="3" customFormat="1" ht="168.75" customHeight="1" x14ac:dyDescent="0.25">
      <c r="A48" s="37"/>
      <c r="B48" s="24">
        <v>0</v>
      </c>
      <c r="C48" s="24">
        <v>0</v>
      </c>
      <c r="D48" s="25" t="s">
        <v>40</v>
      </c>
    </row>
    <row r="49" spans="1:4" s="3" customFormat="1" ht="168.75" customHeight="1" x14ac:dyDescent="0.25">
      <c r="A49" s="37"/>
      <c r="B49" s="24">
        <v>0</v>
      </c>
      <c r="C49" s="24">
        <v>0</v>
      </c>
      <c r="D49" s="25" t="s">
        <v>41</v>
      </c>
    </row>
    <row r="50" spans="1:4" s="3" customFormat="1" ht="36" customHeight="1" x14ac:dyDescent="0.25">
      <c r="A50" s="10" t="s">
        <v>42</v>
      </c>
      <c r="B50" s="18">
        <f>SUM(B38:B49)</f>
        <v>228.91</v>
      </c>
      <c r="C50" s="18">
        <f>SUM(C38:C49)</f>
        <v>2312.21</v>
      </c>
      <c r="D50" s="11"/>
    </row>
    <row r="51" spans="1:4" s="3" customFormat="1" ht="27" customHeight="1" x14ac:dyDescent="0.25">
      <c r="A51" s="12" t="s">
        <v>9</v>
      </c>
      <c r="B51" s="19">
        <f>+B9+B17+B26+B37+B50</f>
        <v>2312.2049999999999</v>
      </c>
      <c r="C51" s="19">
        <f>+C50</f>
        <v>2312.21</v>
      </c>
      <c r="D51" s="8"/>
    </row>
  </sheetData>
  <mergeCells count="9">
    <mergeCell ref="D1:D2"/>
    <mergeCell ref="A1:A2"/>
    <mergeCell ref="B1:B2"/>
    <mergeCell ref="C1:C2"/>
    <mergeCell ref="A38:A49"/>
    <mergeCell ref="A27:A36"/>
    <mergeCell ref="A18:A25"/>
    <mergeCell ref="A10:A16"/>
    <mergeCell ref="A3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PERFORACIÓN DE POZOS 2024</vt:lpstr>
      <vt:lpstr>ADQUISICIÓN SISMICA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Javier Vargas Del Campo</dc:creator>
  <cp:lastModifiedBy>Diana Palacios Cuartas</cp:lastModifiedBy>
  <cp:lastPrinted>2023-01-02T14:48:19Z</cp:lastPrinted>
  <dcterms:created xsi:type="dcterms:W3CDTF">2015-09-23T17:53:52Z</dcterms:created>
  <dcterms:modified xsi:type="dcterms:W3CDTF">2024-06-07T16:41:56Z</dcterms:modified>
</cp:coreProperties>
</file>