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chmydocs.anh.gov.co\sperfiles\mario.gomez.m\Desktop\OCI\OCI 2023\Plan de Mejoramiento CGR\Reporte SIRECI\A Junio 30 de 2023\"/>
    </mc:Choice>
  </mc:AlternateContent>
  <xr:revisionPtr revIDLastSave="0" documentId="13_ncr:1_{291CC9A7-C998-4E3E-B5B1-8D8AB2B9C9A8}" xr6:coauthVersionLast="47" xr6:coauthVersionMax="47" xr10:uidLastSave="{00000000-0000-0000-0000-000000000000}"/>
  <bookViews>
    <workbookView xWindow="-108" yWindow="-108" windowWidth="23256" windowHeight="1260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4" i="1" l="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5" i="1"/>
  <c r="M44" i="1"/>
  <c r="M43" i="1"/>
  <c r="M42" i="1"/>
  <c r="M41" i="1"/>
  <c r="M40" i="1"/>
  <c r="M39" i="1"/>
  <c r="M38" i="1"/>
  <c r="M37" i="1"/>
  <c r="M36" i="1"/>
  <c r="M35" i="1"/>
  <c r="M34" i="1"/>
  <c r="M33" i="1"/>
  <c r="M32" i="1"/>
  <c r="M31" i="1"/>
  <c r="M30" i="1"/>
  <c r="M29" i="1"/>
  <c r="M28" i="1"/>
  <c r="M27" i="1"/>
  <c r="M26" i="1"/>
  <c r="M17" i="1"/>
  <c r="M16" i="1"/>
  <c r="M15" i="1"/>
  <c r="M12" i="1"/>
  <c r="M11" i="1"/>
</calcChain>
</file>

<file path=xl/sharedStrings.xml><?xml version="1.0" encoding="utf-8"?>
<sst xmlns="http://schemas.openxmlformats.org/spreadsheetml/2006/main" count="692" uniqueCount="512">
  <si>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</si>
  <si>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</si>
  <si>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</si>
  <si>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</si>
  <si>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</si>
  <si>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</si>
  <si>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</si>
  <si>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</si>
  <si>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</si>
  <si>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</si>
  <si>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</si>
  <si>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</si>
  <si>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</si>
  <si>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</si>
  <si>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</si>
  <si>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</si>
  <si>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</si>
  <si>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</si>
  <si>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</si>
  <si>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</si>
  <si>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</si>
  <si>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</si>
  <si>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</si>
  <si>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</si>
  <si>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</si>
  <si>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</si>
  <si>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r>
      <rPr>
        <b/>
        <sz val="11"/>
        <color theme="1"/>
        <rFont val="Calibri"/>
        <family val="2"/>
      </rPr>
      <t>Caso Pozos La Tigra. La ANH recibió las áreas en donde se ubican los pozos y no hizo salvedad alguna en las actas de recibo.</t>
    </r>
    <r>
      <rPr>
        <sz val="11"/>
        <color theme="1"/>
        <rFont val="Calibri"/>
        <family val="2"/>
      </rPr>
      <t xml:space="preserve"> Dichas áreas fueron adjudicadas a Fénix sin establecer excepciones u observaciones de exclusión alguna para su explotación, por lo tanto la ANH es responsable por los daños ambientales ocasionados por la emanación de crudo de los mencionados pozos.</t>
    </r>
  </si>
  <si>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</si>
  <si>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</si>
  <si>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</si>
  <si>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r>
      <rPr>
        <b/>
        <sz val="11"/>
        <rFont val="Calibri"/>
        <family val="2"/>
      </rPr>
      <t>Bienes adquiridos en los convenios Invemar.</t>
    </r>
    <r>
      <rPr>
        <sz val="11"/>
        <rFont val="Calibri"/>
        <family val="2"/>
      </rPr>
      <t xml:space="preserve"> Se suscribieron convenios entre la ANH y </t>
    </r>
    <r>
      <rPr>
        <b/>
        <sz val="11"/>
        <rFont val="Calibri"/>
        <family val="2"/>
      </rPr>
      <t>Invemar</t>
    </r>
    <r>
      <rPr>
        <sz val="11"/>
        <rFont val="Calibri"/>
        <family val="2"/>
      </rPr>
      <t xml:space="preserve">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r>
  </si>
  <si>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</si>
  <si>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</si>
  <si>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</si>
  <si>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 xml:space="preserve">ComodatosSuscritos </t>
  </si>
  <si>
    <t>6-2019 AF</t>
  </si>
  <si>
    <r>
      <rPr>
        <b/>
        <sz val="11"/>
        <color theme="1"/>
        <rFont val="Calibri"/>
        <family val="2"/>
      </rPr>
      <t>Registro propiedad, planta y equipo vs información de inventarios.</t>
    </r>
    <r>
      <rPr>
        <sz val="11"/>
        <color theme="1"/>
        <rFont val="Calibri"/>
        <family val="2"/>
      </rPr>
      <t xml:space="preserve">
se evidencio que los bienes que fueron entregados por</t>
    </r>
    <r>
      <rPr>
        <b/>
        <sz val="11"/>
        <color theme="1"/>
        <rFont val="Calibri"/>
        <family val="2"/>
      </rPr>
      <t xml:space="preserve"> </t>
    </r>
    <r>
      <rPr>
        <sz val="11"/>
        <color theme="1"/>
        <rFont val="Calibri"/>
        <family val="2"/>
      </rPr>
      <t>FUPAD a las Corporaciones en mención no se encuentran registrados contablemente en el grupo de Propiedad, Pianta y Equipo de la ANH, a pesar de encontrarse dichos bienes y elementos plaqueteados por la Agencia y que fueron entregados en la vigencia 2018.</t>
    </r>
  </si>
  <si>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</si>
  <si>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</si>
  <si>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</si>
  <si>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</si>
  <si>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7-2019 AF</t>
  </si>
  <si>
    <r>
      <rPr>
        <b/>
        <sz val="11"/>
        <color theme="1"/>
        <rFont val="Calibri"/>
        <family val="2"/>
      </rPr>
      <t>Suscripción de comodatos para bienes entregados a terceros.</t>
    </r>
    <r>
      <rPr>
        <sz val="11"/>
        <color theme="1"/>
        <rFont val="Calibri"/>
        <family val="2"/>
      </rPr>
      <t xml:space="preserve">
Los bienes adquiridos en el convenio de asociación 001 de 2018 </t>
    </r>
    <r>
      <rPr>
        <b/>
        <sz val="11"/>
        <color theme="1"/>
        <rFont val="Calibri"/>
        <family val="2"/>
      </rPr>
      <t>(ANH - FUPAD), fueron entregados por FUPAD a CARSUCRE, CAR de los Valles del Sinú y San Jorge - CVS y CORPONOR</t>
    </r>
    <r>
      <rPr>
        <sz val="11"/>
        <color theme="1"/>
        <rFont val="Calibri"/>
        <family val="2"/>
      </rPr>
      <t xml:space="preserve"> sin que la ANH dueña de los recursos realizara la entrega de los mismos a las Corporaciones a través de comodato o a título de préstamo de uso.</t>
    </r>
  </si>
  <si>
    <t>Se evidencia debilidades en la administración, seguimiento y control de los bienes de propiedad de la ANH adquiridos en el marco de los convenios suscritos, lo que genera un riesgo de pérdida e impide ejercer un efectivo control a los bienes entregados a terceros.</t>
  </si>
  <si>
    <r>
      <rPr>
        <b/>
        <sz val="11"/>
        <color theme="1"/>
        <rFont val="Calibri"/>
        <family val="2"/>
      </rPr>
      <t>Ejecución y supervisión convenio 730 de 2016 ANH-COLCIENCIAS</t>
    </r>
    <r>
      <rPr>
        <sz val="11"/>
        <color theme="1"/>
        <rFont val="Calibri"/>
        <family val="2"/>
      </rPr>
      <t xml:space="preserve">
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t>
    </r>
  </si>
  <si>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</si>
  <si>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</si>
  <si>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</si>
  <si>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</si>
  <si>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FILA_20</t>
  </si>
  <si>
    <t>23FIS2019</t>
  </si>
  <si>
    <r>
      <rPr>
        <b/>
        <sz val="11"/>
        <color theme="1"/>
        <rFont val="Calibri"/>
        <family val="2"/>
      </rPr>
      <t>Gestión de la información de producción de crudo a través de los sistemas de información de la ANH.</t>
    </r>
    <r>
      <rPr>
        <sz val="11"/>
        <color theme="1"/>
        <rFont val="Calibri"/>
        <family val="2"/>
      </rPr>
      <t xml:space="preserve"> Diferencias en la conciliación volumétrica entre el cuadro 4 físico , SOLAR y AVM que consolida los reportes del IDP.</t>
    </r>
  </si>
  <si>
    <t>No existen los suficientes controles a los flujos de información  que permitan garantizar la determinación efectiva de los volúmenes de producción de HC´s en los campos y pozos productores del país; por debilidades en el proceso de captura, almacenamiento, archivo y gestión de los archivos que soportan los reportes de producción.</t>
  </si>
  <si>
    <t>Validar que la información fue correctamente y corren los procesos para liquidar la producción por Campo.</t>
  </si>
  <si>
    <t>Validar la implementación de las actualizaciones tanto de software como de facilidades</t>
  </si>
  <si>
    <t>Informe Validación de Redes</t>
  </si>
  <si>
    <t>FILA_28</t>
  </si>
  <si>
    <t>12021FIS</t>
  </si>
  <si>
    <r>
      <rPr>
        <b/>
        <sz val="11"/>
        <color rgb="FF000000"/>
        <rFont val="Calibri"/>
        <family val="2"/>
      </rPr>
      <t>Inoportunidad en la gestión de cobro de la cartera de derechos económicos-</t>
    </r>
    <r>
      <rPr>
        <sz val="11"/>
        <color indexed="8"/>
        <rFont val="Calibri"/>
        <family val="2"/>
      </rPr>
      <t xml:space="preserve"> La ANH en las vigencias comprendidas entre el 01/01/2014 al 31/12/2019, no ejerció acciones tendientes a realizar el cobro ordinario, persuasivo y/o coactivo de las cuentas de cobro por concepto de Derechos Económicos, cuya fecha límite de pago venció entre los años 2009 al 2015. </t>
    </r>
  </si>
  <si>
    <t>No se observa una gestión  ágil, eficaz, eficiente y oportuna de la acción de cobro, debido que en el transcurso del tiempo determinado en la ley no se ha conseguido el pago de la obligación por parte del deudor.</t>
  </si>
  <si>
    <t xml:space="preserve">Adelantar acciones de cobro, de manera agil, de acuerdo con el plan de trabajo definido (VORP-OAJ-VAF)  </t>
  </si>
  <si>
    <t>Adelantar la gestión de cobro ante los deudores conforme el procedimiento de Ley.</t>
  </si>
  <si>
    <t>Número de actos administrativos</t>
  </si>
  <si>
    <t>FILA_47</t>
  </si>
  <si>
    <t>7SGR2020</t>
  </si>
  <si>
    <r>
      <t xml:space="preserve"> </t>
    </r>
    <r>
      <rPr>
        <b/>
        <sz val="11"/>
        <color theme="1"/>
        <rFont val="Calibri"/>
        <family val="2"/>
      </rPr>
      <t>INCUMPLIMIENTO DE LA FUNCIÓN DE FISCALIZACIÓN BIENIOS 2017-2018 Y 2019-2020</t>
    </r>
    <r>
      <rPr>
        <sz val="11"/>
        <color theme="1"/>
        <rFont val="Calibri"/>
        <family val="2"/>
      </rPr>
      <t>.</t>
    </r>
    <r>
      <rPr>
        <b/>
        <sz val="11"/>
        <color theme="1"/>
        <rFont val="Calibri"/>
        <family val="2"/>
      </rPr>
      <t xml:space="preserve"> </t>
    </r>
    <r>
      <rPr>
        <sz val="11"/>
        <color theme="1"/>
        <rFont val="Calibri"/>
        <family val="2"/>
      </rPr>
      <t>Su proceso de fiscalización se limita a compilar la información reportada por el operador sin que se evidencie contraste y una verificación efectiva de los volúmenes de hidrocarburos producidos y su calidad, omitiendo su deber legal de asegurar el dato de producción</t>
    </r>
  </si>
  <si>
    <t>No se observa la intención por parte del Ministerio de Minas y Energía y la ANH de actualizar las técnicas de medición, ni lineamientos que exijan la implementación de mejores sistemas de medición de acuerdo a la economía de los campos productores</t>
  </si>
  <si>
    <t>1. Contratar estudio de “Estado del Arte” o “benchmarking” de la metodología aplicada para la “Fiscalización de la producción de hidrocarburos”.</t>
  </si>
  <si>
    <t xml:space="preserve">
* Realizar el proceso de contratación acorde con las normas de contrtación de la ANH.
*Ejecutar el contrato
*Socializar resultado del estudio contratado.</t>
  </si>
  <si>
    <t xml:space="preserve">* Informe Final 
</t>
  </si>
  <si>
    <t>FILA_49</t>
  </si>
  <si>
    <t xml:space="preserve">3. Realizar la selección de campos para un “Proyecto piloto de Telemetria”, que permita obtener datos primarios de medición y comparación con los datos suministrados  por las operadoras de los campos. </t>
  </si>
  <si>
    <t xml:space="preserve">
* Definir los posibles campos candidatos al Plan Piloto de Telemetria.
* Determinar los mecanismos de captura y transmisión de datos.
* Implementar  proceso de comparación y validación de la informeción de Telemetría Vs. los reportes remitidos por las compañías operadoras de los campos incluidos en el proyecto.
</t>
  </si>
  <si>
    <t>*Informe con los resultados</t>
  </si>
  <si>
    <t>FILA_54</t>
  </si>
  <si>
    <t>2021AF04</t>
  </si>
  <si>
    <r>
      <rPr>
        <b/>
        <sz val="11"/>
        <color theme="1"/>
        <rFont val="Calibri"/>
        <family val="2"/>
      </rPr>
      <t xml:space="preserve">Saldos antiguos cuenta 240720 Recaudos por clasificar (A). 
</t>
    </r>
    <r>
      <rPr>
        <sz val="11"/>
        <color theme="1"/>
        <rFont val="Calibri"/>
        <family val="2"/>
      </rPr>
      <t>Existen 73 partidas pendientes de compensación con antigüedad superior a 360 días. Se contraviene la política contable (los registros en esta cuenta se realizan “de manera transitoria”), las partidas ascienden a $4.432’456.056,78; adicionalmente este pasivo registrado en contabilidad no está imputado a ninguna cuenta de tercero.</t>
    </r>
  </si>
  <si>
    <t>Obedece a una gestión inadecuada por la ANH en la solicitud de facturas que respalden esos pasivos, en la identificación inoportuna de ingresos y en la depuración de la cuenta contable por parte de la entidad, generando incertidumbre tanto del saldo de la cuenta del pasivo como la exigibilidad de dichas cuentas por pagar por parte de cada uno delos proveedores o acreedores respectivos.</t>
  </si>
  <si>
    <t>Conciliación de 36 partidas identificadas pendientes de aplicar bajo la responsabilidad de la VAF</t>
  </si>
  <si>
    <t>Realizar la Conciliación Trimestral de avance</t>
  </si>
  <si>
    <t>Conciliaciones</t>
  </si>
  <si>
    <t>FILA_55</t>
  </si>
  <si>
    <t>Conciliación de 14 partidas identificadas pendientes de aplicar bajo la responsabilidad de la VAF</t>
  </si>
  <si>
    <t>FILA_10</t>
  </si>
  <si>
    <t xml:space="preserve">La ANH presentó debilidades en los procesos de fiscalización, en los procesos sistematizados y sistemas de alerta sobre la información que reportan los operadores, considerando que no en todos los casos el operador presenta justificaciones del cierre. </t>
  </si>
  <si>
    <t>Fortalecer el control a la inactividad de pozos</t>
  </si>
  <si>
    <t>Circular publicada, Base de datos actualizada, Pozos inactivos</t>
  </si>
  <si>
    <t>FILA_23</t>
  </si>
  <si>
    <t>La ANH no ejerce un control adecuado en cuanto al cumplimiento de los planes metrológicos para la determinación de la calidad del crudo y del volumen de producción del mismo, lo que genera incertidumbreen el reporte de los valores de las diferentes variables analizadas por estos equipos.</t>
  </si>
  <si>
    <t>Implementar verificación trimestral de todos los equipos e instrumentos de medición involucrados en la cuantificación de la calidad y volumen de hidrocarburos, con el fin de que las calibraciones y aforos se mantengan vigentes.</t>
  </si>
  <si>
    <t>Trimestralmente a través de correo electrónico el Ing de fiscalización se pondrá en contacto con el Operador para la actualización de certificados, y seguimiento de certificaciones por vencer</t>
  </si>
  <si>
    <t>Correos electrónicos</t>
  </si>
  <si>
    <t>FILA_25</t>
  </si>
  <si>
    <t>GOP se encuentra en funcionamiento desde mayo de 2021 mediante webinar y circular para el proceso de formas 4CR, 5CR y 6CR así como IDOP.  Completar los ajustes de las pruebas realizadas para el desarrollo de gestión de información para las Forma 7CR e informes de abandono, Formas 10ACR y 10 CR.  https://www.anh.gov.co/estadisticas-del-sector/sistemas-integrados-operaciones/sistema-GOP</t>
  </si>
  <si>
    <t xml:space="preserve"> Informe Trimestral proveniente de GOP (adjunto al informe de seguimiento a la función de fiscalización que se presenta a Ministerio de Minas y Energía)</t>
  </si>
  <si>
    <t>Informe</t>
  </si>
  <si>
    <t>3_4_PE_21</t>
  </si>
  <si>
    <t xml:space="preserve">Actas de entrega y recibo a satisfacción de productos de convenios interadministrativos </t>
  </si>
  <si>
    <t>Contratos 429-2019, 446-2020 y 479-2020, debilidad en supervisión en control y seguimiento, no aplicación del procedimiento de obligatoriedad de suscribir acta final de entrega y recibo a satisfacción de bienes, productos y/o servicios pactados. Convenio 487-2020 Falta control y seguimiento del comité de coordinación de convenios ANH y del vice VT ante la OAJ para tomar correctivos</t>
  </si>
  <si>
    <t>Elaborar el acta de liquidación.</t>
  </si>
  <si>
    <t>Tramitar acta de liquidación.</t>
  </si>
  <si>
    <t>Acta Liquidación</t>
  </si>
  <si>
    <t>2022AF301</t>
  </si>
  <si>
    <t>Convenio 216 de 2021.Se observa que l ANH a requerido al SGC en los meses de enero, febrero y abril de 2022, para el reintegro de ($1.406.165.515) y no ha sido posible que se cumpla con la devolución. No se esta dando cumplimiento al Acta de Terminación del Convenio por el SGC.</t>
  </si>
  <si>
    <t>Se observa falta de gestión de la Entidad al no exigir el reintegro de los recursos ($1.406.146.515) al SGC, tal como se ordena en el Informe de Supervisión de enero 31 de 2022 y Acta de Terminación Final del Convenio 216/21 (18/03/22) dentro del plazo fijado en dicho documento; es decir, 30 días a partir del 18/03/22.</t>
  </si>
  <si>
    <t>Adelantar reunion conjunta de seguimiento entre ANH y SGC para mirar el  grado de avance de la liquidación  por parte del SGC de los convenios derivados  y  poder posteriormente  establecer la posible fecha de  reintegro de los recursos de acuerdo con normatividad vigente.</t>
  </si>
  <si>
    <t>Realización de reunion y acta con los temas acordados</t>
  </si>
  <si>
    <t xml:space="preserve">Actividad 1: reunión de seguimiento.
Actividad 2: Acta de de reunion con  establecimiento de  compromisos  frente al reintegro de los recursos ( Cronograma ).
</t>
  </si>
  <si>
    <t xml:space="preserve">El convenio No. 216/2021 entre ANH-SGC tiene contrataciones derivadas entre SGC y ENTerritorio.  Para el reintegro de la totalidad de los recursos del SGC a la ANH, primero se debe liquidar el contrato derivado GSC-ENTerritorio con la consecuente liquidación de los recursos de este último.  </t>
  </si>
  <si>
    <t>2022AF401</t>
  </si>
  <si>
    <t xml:space="preserve">Convenio 191 de 2021. Se observa que el contratista cumplió parcialmente con las obligaciones pactadas; se hizo el Primer desembolso ($27.000 millones) y frente al segundo y tercer giro de recursos no cumplió con los entregables o productos que debía reportar para los siguientes giros. Es evidente la falta de acciones y medidas correctivas por parte de la supervisión. </t>
  </si>
  <si>
    <t>Reunión al interior de la Vicepresidencia Técnica con los supervisores para presentar y revisar los puntos de la ACCIÓN DE MEJORA establecidos y definir lecciones aprendidas.</t>
  </si>
  <si>
    <t>Actividad 1: Acta de la reunión donde se presentarán y revisarán los puntos de la ACCIÓN DE MEJORA establecidos y definir lecciones aprendidas
Actividad 2: Generar un documento (procedimiento. instructivo, manual, etc) que sirva de guia al señalar  los principales puntos a tener en cuenta en la  estructuración y seguimiento a la ejecución de los convenios.</t>
  </si>
  <si>
    <t>Acción del grupo de la VT.  Es una acción de mejora sobre una situación presentada y debe ser realizada para los convenios futuros con el Servicios Geológico Colombiano.</t>
  </si>
  <si>
    <t>2022AF501</t>
  </si>
  <si>
    <t>Convenio 487 de 2022. La ANH debe acordar plazos con el SGC, para la entrega oportuna de las constancias del EPIS, respecto a los productos objeto de revisión. Se requiere solucionar el problema de emisión de las constancias del EPIS, la elaboración de actas de Recibo a Satisfacción y Liquidación de contratos y convenios.</t>
  </si>
  <si>
    <t>La no existencia de un plazo de evaluación del EPIS a los entregables de los Convenios ANH, la demora en la constancia del EPIS, afecta a la Entidad no solo en el tema de liquidación extemporánea de los Convenios/ contratos sino en lo económico frente a su actividad misional, como quiera que la misma está sujeta al resultados de las investigaciones o estudios contratados</t>
  </si>
  <si>
    <t>Adelantar reunión conjunta ANH - SGC con el fin de conocer el procedimiento interno que tiene el EPIS respecto de la emisión de las certificaciones y proponer algunas posibles soluciones.</t>
  </si>
  <si>
    <t xml:space="preserve"> Reuniones y exploración de alternativas para mejorar tiempos del trámite, obsevando que la actividad requerida es desarrollada por el SGC
</t>
  </si>
  <si>
    <t xml:space="preserve">Actividad 1: Reunión exploratoria de alternativas para mejorar los tiempos de emisión de los certificados EPIS por parte del SGC
Actividad 2: Sucripción de acta con los puntos relevantes del trámite y acuerdos que agilicen los tiempos de entrega de Certificaciones.
</t>
  </si>
  <si>
    <t>La revisión de todos los productos geológicos dependen de dos variables: la primera, el tipo, cantidad y calidad de productos a revisar y la segunda es la revisión de los productos por parte del Banco de Información Petrolera - EPIS, que está bajo la jurisdicción del Servicio Geológico Colombiano - SGC y de acuerdo a un Manual de Entrega de Productos.</t>
  </si>
  <si>
    <t>2022AF601</t>
  </si>
  <si>
    <t xml:space="preserve">La ANH no tuvo en cuenta la solicitud de suspensión del contratista-octubre de 2021, ni aplicó la Cláusula Vigésima Tercera del Convenio sino que optó, mediante Otrosí No.1 (28/12/21) prorrogar el plazo contractual-junio 15 de 2022, a sabiendas que, durante el plazo de dicho Otrosi, no se podrían adelantar actividades por las condiciones adversas meteomarinas en el área de trabajo. </t>
  </si>
  <si>
    <t>Se realizarán reuniones de seguimiento y de coordinación para establecer las necesidades puntuales del contrato, su avance y las condiciones marinas, para continuar con la ejecución de contrato y reanudar con la actividad pendiente</t>
  </si>
  <si>
    <t>Realización una reunion con la DIMAR y su respectiva acta para retomar la ejecución de adquisición heat flow del contrato.
Seguimiento a la ejecución del contrato</t>
  </si>
  <si>
    <t xml:space="preserve">Actividad 1: Acta de reunión con definicion de compromisos y establecimiento  de fechas para concluir lo que resta del convenio 
Actividad 2: Seguimiento y supervision a los compromisos a través de los informes de supervisión.
</t>
  </si>
  <si>
    <t>El Convenio No. 225/2021 incluia actividades de campo (adquisición de muestras) y de análisis (geoquímicos), interpretación e integración.  La supervisión del convenio fue consecuente en no suspenderlo, debido a que continuaban las demás actividades. Sólo se paraban  las actividades de adquisición, que dependian de las condiciones meteomarinas en el área de trabajo.</t>
  </si>
  <si>
    <t>22AC101</t>
  </si>
  <si>
    <t>Falta de la Liquidación Contractual 
(Contratos / Convenios 191, 235, 236, 239, 241, 245, 220, 252, 262 y 394 de 2021)</t>
  </si>
  <si>
    <t>Deficiencias en los controles por parte de los supervisores en el seguimiento a cada una de las etapas de la contratación, lo que no permite establecer con claridad la situación jurídica y financiera de los convenios.</t>
  </si>
  <si>
    <t>Reuniones de seguimiento</t>
  </si>
  <si>
    <t>Verificar en reuniones el estado de las liquidaciones de contratos y convenios.</t>
  </si>
  <si>
    <t>Actas de reuniones mensuales</t>
  </si>
  <si>
    <t>22AC102</t>
  </si>
  <si>
    <t>Adelantar los procesos administrativos necesarios para el proceso de liquidación, según el caso</t>
  </si>
  <si>
    <t>Gestionar la liquidación del contrato o convenio</t>
  </si>
  <si>
    <t>Liquidación de convenios / contratos</t>
  </si>
  <si>
    <t>22AC201</t>
  </si>
  <si>
    <t>Saldos pendientes de reintegro
(Contratos Nos. 191 y 245 de 2021 suscritos entre la Agencia Nacional de Hidrocarburos y el Servicio Geológico Colombiano)</t>
  </si>
  <si>
    <t>Falta de seguimiento y control en la ejecución contractual, lo cual conlleva a que la ANH no recaude de manera oportuna esos saldos a favor y que el contrato no se liquide de manera oportuna</t>
  </si>
  <si>
    <t>Realizar el ingreso de los recursos devueltos en el marco de los contratos 191 y 245 de 2021</t>
  </si>
  <si>
    <t>Realizar el ingreso de los recursos devueltos en el marco de los contratos 191 y 245 de 2021, en los estados financieros de la ANH y liberación de los saldos.</t>
  </si>
  <si>
    <t>Comprobante contable (uno por cada contrato)</t>
  </si>
  <si>
    <t>22AC301</t>
  </si>
  <si>
    <t>Actas de Entrega y recibo a satisfacción de productos de convenios interadministrativos (Contratos Interadministrativos No. 220 de 2021 y 394 de 2021)</t>
  </si>
  <si>
    <t>Debilidad en la supervisión de los respectivos contratos interadministrativos en el control y seguimiento a cargo, respecto a la no aplicación del procedimiento que establece la obligatoriedad de suscribir el acta final de entrega y recibo a satisfacción de los bienes, productos y/o servicios pactados.</t>
  </si>
  <si>
    <t>Realizar seguimiento al SGC - EPIS, para identificar el estado de revisión y carga de los productos entregados</t>
  </si>
  <si>
    <t>Fortalecer con recurso humano la actividad de supervisión de los contratos interadministrativos y/o convenios suscritos con el Servicios Geológico Colombiano - SGC</t>
  </si>
  <si>
    <t>Porcentaje de Informes de seguimiento y supervisión mensuales que registren la calidad de los productos derivados de los contratos iteradministrativos y/o convenios suscritos</t>
  </si>
  <si>
    <t>22AC401</t>
  </si>
  <si>
    <t>Actividades ejecutadas de manera defectuosa - Contrato No 490 de 2018, con la Unión Temporal Solución Tecnológica ERP 2018</t>
  </si>
  <si>
    <t>Incumplimiento de las obligaciones
contractuales a cargo del contratista, generando un presunto detrimento patrimonial a los recursos del estado por 3.186'899.997,30, valor que
corresponde a lo pagado al contratista sin que se hubiera recibido el objeto contratado a satisfacción.</t>
  </si>
  <si>
    <t>Para el caso de las contrataciones que incluyen componentes tecnológicos, incluir en los estudios previos las condiciones de forma de pago y de supervisión funcional y tecnológica que respondan al riesgo de ejecución contractual y a la consecución de los productos contratados</t>
  </si>
  <si>
    <t>Estructurar en el estudio previo la forma de pago de tal manera que los pagos de mayor valor correspondan a la puesta en operación de las soluciones contratadas</t>
  </si>
  <si>
    <t>Porcentaje Estudios previos con forma de pago ajustada</t>
  </si>
  <si>
    <t>22AC402</t>
  </si>
  <si>
    <t>Incumplimiento de las obligaciones
contractuales a cargo del contratista, generando un presunto detrimento patrimonial a los recursos del estado por 3.186.899.997,30, valor que
corresponde a lo pagado al contratista sin que se hubiera recibido el objeto contratado a satisfacción.</t>
  </si>
  <si>
    <t>Incluir en los estudios previos el análisis de la supervisión / interventoría requerida en la ejecución del contrato de acuerdo con la naturaleza o complejidad del contrato, definiendo la necesidad de la designación de supervisión de carácter técnico-funcional y la supervisión de carácter tecnológico</t>
  </si>
  <si>
    <t>Porcentaje Estudios previos ajustados</t>
  </si>
  <si>
    <t>22AC502</t>
  </si>
  <si>
    <t>Caducidad de la facultad sancionatoria - Convenio de explotación de Hidrocarburos – Área de Operación Directa La Rompida con Ecopetrol S.A</t>
  </si>
  <si>
    <t>Falta de seguimiento y control a los términos establecidos en el orden jurídico para adelantar estos procesos sancionatorios, lo cual conllevó a que no se hagan exigibles las obligaciones del contratista por parte de la ANH, dentro de las funciones que adelanta como administradores de los contratos.</t>
  </si>
  <si>
    <t>Establecer el Procedimiento aplicable al desarrollo de los procesos para la Declaración de Incumplimiento Contractual</t>
  </si>
  <si>
    <t>Definir el mecanismo regulatorio para la implementación de los procedimientos aplicables y surtir el trámite correspondiente para su expedición.</t>
  </si>
  <si>
    <t>Radicado Propuesta de mecanismo regulatorio</t>
  </si>
  <si>
    <t>22AC601</t>
  </si>
  <si>
    <t>Caducidad acción sancionatoria - Contrato de exploración y producción Caño los Totumos</t>
  </si>
  <si>
    <t>Falta seguimiento y control a los términos establecidos en el orden jurídico para adelantar estos procesos sancionatorios, lo cual conllevo a que no se hagan exigibles las obligaciones del contratista por parte de la ANH, dentro de las gestiones que adelanta como administradores de los contratos.</t>
  </si>
  <si>
    <t>Generar el procedimiento interno y formalizarlo en el aplicativo correspondiente -SIGECO.</t>
  </si>
  <si>
    <t>Documento de Procedimiento publicado en SIGECO</t>
  </si>
  <si>
    <t>22AC701</t>
  </si>
  <si>
    <t xml:space="preserve">Incumplimiento de plazos de liquidación - Contrato de exploración y producción Caño los Totumos </t>
  </si>
  <si>
    <t>Falta de seguimiento y control, a las etapas contractuales sin poderse establecer la situación financiera del contrato y el cumplimiento real de las obligaciones pactadas</t>
  </si>
  <si>
    <t xml:space="preserve">Revisión y actualización del procedimiento para la liquidación de los Contratos de Hidrocarburos </t>
  </si>
  <si>
    <t>Revisar y actualizar el procedimiento para la liquidación de los Contratos de Hidrocarburos</t>
  </si>
  <si>
    <t>22AC801</t>
  </si>
  <si>
    <t>Gestión fiscalizadora de la ANH en pozos inactivos</t>
  </si>
  <si>
    <t>Debilidades en los procesos de fiscalización de la Agencia, baja cobertura y debilidades en procesos sistematizados y sistemas de alertas sobre la información que reportan los operadores.</t>
  </si>
  <si>
    <t>Implementar, hacer seguimiento y verificar cumplimiento de la Resolución 40230 de 2022 aplicable desde julio de 2022 con fecha de corte a 07 de febrero de 2023.</t>
  </si>
  <si>
    <t>Pozos inactivos con tiempos de cierre superior a seis meses.</t>
  </si>
  <si>
    <t>22AC803</t>
  </si>
  <si>
    <t>Evaluar la situación de inactividad de los pozos de acuerdo a los tiempos de cierre especificados en la Resolución 40230 y de acuerdo a esta adoptar las medidas pertinentes (abandono/reactivación y sanción) de acuerdo a las condiciones particulares identificadas</t>
  </si>
  <si>
    <t>22AC901</t>
  </si>
  <si>
    <t>Caso Pozos La tigra</t>
  </si>
  <si>
    <t>La ANH recibió las áreas en donde se ubican los pozos, y no hizo salvedad alguna en las actas de recibo, por lo que no advirtió los daños ambientales ocasionados por la emanación de crudo de los mencionados pozos, ocasionando que a la fecha haya un daño ambiental</t>
  </si>
  <si>
    <t>Subsanar temas y responsabilidades frente al caso la tigra</t>
  </si>
  <si>
    <t>Verificación documental y minería de datos sobre repositorio digital en servidor de ANH con la información y consultas recolectadas y dispuestas para el análisis del equipo de trabajo de la VORP, con Ministerio de Minas y Energía, así como consultas jurídicas, contractuales y normativas con OAJ ( ECP, MME y ANH)</t>
  </si>
  <si>
    <t xml:space="preserve">Mesas técnicas en el año, para valoración y análisis de la información </t>
  </si>
  <si>
    <t>22AC902</t>
  </si>
  <si>
    <t xml:space="preserve">Efectuar visita técnica especializada de verificación y evaluación, y análisis de laboratorios especializados sobre aguas y suelos.
</t>
  </si>
  <si>
    <t xml:space="preserve">Informe de visita técnica especializada y reporte de análisis de laboratorio. </t>
  </si>
  <si>
    <t>22AC903</t>
  </si>
  <si>
    <t>Requerir a los operadores de acuerdo al rigor subsidiario de la ANH</t>
  </si>
  <si>
    <t>Carta al operador con las revisiones de información realizadas y las evidencias colectadas en las actividades anteriores</t>
  </si>
  <si>
    <t>22AC1002</t>
  </si>
  <si>
    <t>Devolución de Áreas. La CGR evidenció que el contratista no cumplió con las obligaciones correspondientes a la devolución de áreas y a la fecha la ANH no ha surtido el trámite correspondiente para hacer efectiva dicha devolución conforme lo establece el procedimiento ANH-GCP-PR-02 del 2016 de la ANH
(Contrato No. 18 del 2008 Turpial)</t>
  </si>
  <si>
    <t>Incumplimiento por parte de la ANH de su propio procedimiento de devolución de áreas, lo que conlleva a no contar con un área potencialmente explotable que puede ser entregada a terceros mediante ronda que implica recursos para la agencia con la posibilidad de obtener en el subsuelo hidrocarburos que se incorporarían a la canasta energética del país.</t>
  </si>
  <si>
    <t xml:space="preserve">Suscripción del Acta de Devolución de Áreas </t>
  </si>
  <si>
    <t>Proyectar Borrador Acta de Devolución y suscribir el Acta de Devolución de áreas</t>
  </si>
  <si>
    <t>Borrador de Acta de Devolución y Acta suscrita</t>
  </si>
  <si>
    <t>22CAT101</t>
  </si>
  <si>
    <r>
      <rPr>
        <b/>
        <sz val="11"/>
        <color rgb="FF000000"/>
        <rFont val="Calibri"/>
        <family val="2"/>
      </rPr>
      <t>Deficiencias en la verificación periódica a los sistemas de medición y acompañaniento por parte de la ANH en las actividades de fiscalización en los campos petroleors de la muestra</t>
    </r>
    <r>
      <rPr>
        <sz val="11"/>
        <color indexed="8"/>
        <rFont val="Calibri"/>
        <family val="2"/>
      </rPr>
      <t>.En general, no se observan actividades estipuladas por parte de la ANH para ser desarrolladas por los ingenieros de zona en la realización de las visitas</t>
    </r>
  </si>
  <si>
    <t>Se pudo evidenciar que la ANH no hace acompañamiento al operador en la medición oficial para efectos de reportar volúmenes de producción y calidad fiscalizados, los cuales son la base para el cálculo y liquidación de las regalías del país así como tampoco tiene estipulado una frecuencia o periodicidad para realizar visitas en concreto a los puntos de fiscalización – PMO.</t>
  </si>
  <si>
    <t>Fortalecer el equipo de seguimiento en fiscalización de producción, generando tareas especificas aplicables a todos los campos del país, tendientes a mantener el seguimiento continuo de calidad y volumen de hidrocarburos producidos</t>
  </si>
  <si>
    <t>Visitas de seguimiento a todos los campos para realizar actividades de verificación de planes metrológicos, bitácoras, cintas de medición para cuantificación de crudo en PMO (mínimo 1 anual) de manera física o virtual según condiciones. Continuar seguimiento volumétrico permanente a través de AVM y mantener actualizado los item configurados de acuerdo a la realidad Operativa</t>
  </si>
  <si>
    <t>Acta de visita</t>
  </si>
  <si>
    <t>22CAT201</t>
  </si>
  <si>
    <r>
      <rPr>
        <b/>
        <sz val="11"/>
        <color rgb="FF000000"/>
        <rFont val="Calibri"/>
        <family val="2"/>
      </rPr>
      <t>Deficiencias en la vigilancia y seguimiento por parte de la ANH al cumplimiento de las obligaciones ambientales de los operadores en la ejecución de los contratos de Exploración y Producción de la muestra auditada</t>
    </r>
    <r>
      <rPr>
        <sz val="11"/>
        <color indexed="8"/>
        <rFont val="Calibri"/>
        <family val="2"/>
      </rPr>
      <t>. La información ambiental es producto de los informes periódicos que son entregados por el operador más no de una verificación que realice periódicamente la ANH.</t>
    </r>
  </si>
  <si>
    <t>La ANH está desconociendo la vigilancia y control permanente sobre el componente ambiental el cual hace parte del correcto ejercicio de fiscalización de su competencia, esto derivado de la falta de seguimiento en campo del cumplimento de los instrumentos ambientales, y de limitarse a un trabajo declarativo de las autoridades ambientales competentes y el operador.</t>
  </si>
  <si>
    <t>Instrucción a los ingenieros de la VORP, que en las visitas que se realicen a campo se reporte en el acta de visita una nota sobre la inspección visual de las instalaciones y pozos.</t>
  </si>
  <si>
    <t>En cada visita a campo, se debe dejar una nota de lo observado en superficie de las facilidades y plataformas de pozos.</t>
  </si>
  <si>
    <t>Número de visitas a campo y su correspondiente acta</t>
  </si>
  <si>
    <t>22CAT301</t>
  </si>
  <si>
    <r>
      <rPr>
        <b/>
        <sz val="11"/>
        <color rgb="FF000000"/>
        <rFont val="Calibri"/>
        <family val="2"/>
      </rPr>
      <t>Deficiencias en la gestión de respuesta, correspondiente al avance y conclusión de los Procesos Administrativos Sancionatorios –P.A.S.</t>
    </r>
    <r>
      <rPr>
        <sz val="11"/>
        <color indexed="8"/>
        <rFont val="Calibri"/>
        <family val="2"/>
      </rPr>
      <t xml:space="preserve"> De acuerdo con el reporte de Procesos Administrativos Sancionatorios aportado por la ANH, se tienen para las anualidades 2017 a 2021, 69 procesos los cuales en su casilla de estado de seguimiento se marcan como “En Proceso” y 27 señalados “En Recurso”.
</t>
    </r>
  </si>
  <si>
    <t>Se evidencia falta de oportunidad en la gestión de actuaciones administrativas, tendientes al avance y conclusión de los Procesos Administrativos Sancionatorios por parte de la auditada.
Lo anterior deriva de una inadecuada planificación para el seguimiento y control de los procesos por parte de la Agencia Nacional de Hidrocarburos – ANH</t>
  </si>
  <si>
    <t>Fortalecer el equipo jurídico de los Procesos Administrativos Sancionatorios – PAS mediante la contratación de abogados especializados y con experiencia en la sustanciación de Procesos Administrativos Sancionatorios – PAS con dedicación exclusiva para estos procesos.</t>
  </si>
  <si>
    <t>Una vez aprobada la Ficha Técnica, se le asignará al abogado especializado el  Proceso Administrativo Sancionatorio que corresponda, quien dará inició al  Proceso Administrativo Sancionatorio y sustanciará cada una de las etapas procesales aplicables, en los terminos que establezca el CPACA.</t>
  </si>
  <si>
    <t>Procesos de selección y contratación</t>
  </si>
  <si>
    <t>22CAT302</t>
  </si>
  <si>
    <t xml:space="preserve">Actualizar el procedimiento PAS incorporando la descripción detallada de las actividades que orientan e integran el Proceso Administrativo Sancionatorio – PAS, con el respectivo termino. </t>
  </si>
  <si>
    <t>Elaborar una propuesta de actualización del procedimiento que incluya las definiciones, el respectivo flujograma, las actividades, el responsable, los registros y los tiempos de atención conforme a la ley aplicable.                                                                                     publicación del procedimiento en el Sistema de Gestión de Calidad de la Entidad.</t>
  </si>
  <si>
    <t>Procedimiento PAS</t>
  </si>
  <si>
    <t>2023AF101</t>
  </si>
  <si>
    <r>
      <rPr>
        <b/>
        <sz val="11"/>
        <color rgb="FF000000"/>
        <rFont val="Calibri"/>
        <family val="2"/>
      </rPr>
      <t xml:space="preserve">Úso cuenta banciaria Regalías. </t>
    </r>
    <r>
      <rPr>
        <sz val="11"/>
        <color indexed="8"/>
        <rFont val="Calibri"/>
        <family val="2"/>
      </rPr>
      <t>En la cuenta corriente en mención, el día 29 de noviembre de 2022, la ANH recibió una transferencia por US$49.999.661 por parte de ECOPETROL S.A. por concepto de REGALÍAS de CRUDO, como puente para el recaudo de estos recursos y su posterior traslado al Sistema General de Regalías.</t>
    </r>
  </si>
  <si>
    <t>Deficiencias en el control interno financiero en lo que respecta en la administración de las cuentas bancarias de la entidad, lo anterior acarrea como consecuencia inaplicación de las políticas contables adoptadas por la entidad.</t>
  </si>
  <si>
    <t>Aperturar cuenta bancaria para uso exclusivo del recaudo y transferencia de regalías en USD$</t>
  </si>
  <si>
    <t>Aperturar cuenta bancaria</t>
  </si>
  <si>
    <t>Und</t>
  </si>
  <si>
    <t>2023AF201</t>
  </si>
  <si>
    <r>
      <rPr>
        <b/>
        <sz val="11"/>
        <color rgb="FF000000"/>
        <rFont val="Calibri"/>
        <family val="2"/>
      </rPr>
      <t>Controles manejo cuentas  en efectivo.</t>
    </r>
    <r>
      <rPr>
        <sz val="11"/>
        <color indexed="8"/>
        <rFont val="Calibri"/>
        <family val="2"/>
      </rPr>
      <t xml:space="preserve"> La CGR Observó que Ecopetrol S.A., pagó un dinero de derechos económicos a la ANH a la cuenta donde se recaudan las regalías, por un monto de $48.864.981.501 el 27 de diciembre de 2022. La ANH realiza un pago regalías al Ministerio de Hacienda por valor de $900.990.224.535 el día 28 de diciembre mediante el comprobante de contabilidad 4508.</t>
    </r>
  </si>
  <si>
    <t>Falta de aplicación de controles adecuados por parte de la ANH sobre la identificación y envío de los recursos, trayendo como consecuencia el giro de dineros al ministerio de manera inadecuada.</t>
  </si>
  <si>
    <t>Conciliación mensual con la VORP-GRDE sobre el recaudo de la liquidación de Regalías</t>
  </si>
  <si>
    <t>Comunicación</t>
  </si>
  <si>
    <t>2023AF301</t>
  </si>
  <si>
    <r>
      <rPr>
        <b/>
        <sz val="11"/>
        <color rgb="FF000000"/>
        <rFont val="Calibri"/>
        <family val="2"/>
      </rPr>
      <t>Partidas mayores a 360 días Derechos Económicos.</t>
    </r>
    <r>
      <rPr>
        <sz val="11"/>
        <color indexed="8"/>
        <rFont val="Calibri"/>
        <family val="2"/>
      </rPr>
      <t xml:space="preserve"> La cuenta 131145001 Derechos de explotación no relacionados con la infraestructura de transporte, que es de naturaleza corriente de acuerdo con la estructura de Balance presentada por la entidad, tiene 13 partidas por valor de $3.090.730.786.12, con vencimiento superior a 360 días.</t>
    </r>
  </si>
  <si>
    <t>La entidad en la cuenta contable 131145001 no ha realizado la reclasificación necesaria, presentando sobreestimación de la cuenta, con su contrapartida a la cuenta 1385 Cuentas por cobrar de difícil recaudo.</t>
  </si>
  <si>
    <t>Actualizar el Manual de Políticas contables de la ANH</t>
  </si>
  <si>
    <t>2023AF401</t>
  </si>
  <si>
    <r>
      <rPr>
        <b/>
        <sz val="11"/>
        <color rgb="FF000000"/>
        <rFont val="Calibri"/>
        <family val="2"/>
      </rPr>
      <t>Cuentas por cobrar acta de liquidación No 474 - ANH No 217048 Fonade.</t>
    </r>
    <r>
      <rPr>
        <sz val="11"/>
        <color indexed="8"/>
        <rFont val="Calibri"/>
        <family val="2"/>
      </rPr>
      <t xml:space="preserve"> La Entidad tiene registrada a 31 de diciembre de 2022 en la cuenta contable recursos entregados en administración correspondiente al saldo del convenio interadministrativo No.217048/474 , rubro que debería estar registrado en la cuenta contable cuentas por cobrar de acuerdo con la política contable de la entidad.</t>
    </r>
  </si>
  <si>
    <t>Inaplicación de la política contable interna, generando subestimación en la cuenta contable 13 cuentas por cobrar y sobreestimación en la cuenta 190801 Recursos entregados en administración, la cual sería su contrapartida.</t>
  </si>
  <si>
    <t xml:space="preserve"> 1. Reclasificar el saldo a reintegrar por Enterritorio en el Grupo 13 de la ANH
2. Solicitar a las áreas el envío oportuno de informes de supervisión y actas de liquidación al área contable</t>
  </si>
  <si>
    <t>Efectuar el registro contable de reclasificación del saldo por reintegrar</t>
  </si>
  <si>
    <t>2023AF501</t>
  </si>
  <si>
    <r>
      <rPr>
        <b/>
        <sz val="11"/>
        <color rgb="FF000000"/>
        <rFont val="Calibri"/>
        <family val="2"/>
      </rPr>
      <t>Deterioro cuentas por cobrar.</t>
    </r>
    <r>
      <rPr>
        <sz val="11"/>
        <color indexed="8"/>
        <rFont val="Calibri"/>
        <family val="2"/>
      </rPr>
      <t xml:space="preserve"> La ANH, realizó evaluación para determinar indicios del deterioro para las cuentas por cobrar, información que fue entregada oportunamente a la CGR, en la cual contempla el cálculo porcentual de los indicios para las cuentas por cobrar por derechos económicos, regalías, cobro coactivo y SGR., sin tener en cuenta la totalidad de las cuentas por cobrar</t>
    </r>
  </si>
  <si>
    <t>No se aplicó adecuadamente la política de deterioro de cuentas por cobrar y la resolución No. 533 de 2015 emitida por la CGN. La situación descrita, genera subestimación en la cuenta contable de deterioro 138690, ya que no se calculó de manera adecuada, con su contrapartida en el gasto correspondiente.</t>
  </si>
  <si>
    <t xml:space="preserve">  Reforzar la divulgación y cumplimiento de la Guía del calculo de deterioro, de entrega de evaluación de deterioro de cuentas por cobrar, el cual se verificará.</t>
  </si>
  <si>
    <t>1. Socializar la Guía de cálculo del deterioro de cuentas por cobrar para todas las partidas misionales como no misionales
2. Elaborar conciliación con las diferentes áreas que tengan a su cargo la estimación del deterioro de cuentas por cobrar y el área contable</t>
  </si>
  <si>
    <t>2023AF502</t>
  </si>
  <si>
    <t>VORP oficiará al Departamento Nacional de Planeación para que conceptue la posibilidad de realizar estimación y depuración de partidas relacionadas con el régimen de regalías anterior al SGR ($339.012.300), que son recursos de terceros y lograr la depuración de la cuenta por cobrar y la cuenta por pagar que se ha originado por la reliquidación de regalías del régimen anterior al SGR.</t>
  </si>
  <si>
    <t>Solicitar concepto al Departamento Nacional de Planeación sobre la aplicación de la política de deterioro y el tratamiento de estas pártidas en el marco del SGR. Posterior a recepción a concepto emitido por el DNP, se contará con sustento jurídico, instrumento que permitirá la construcción de hoja de ruta, con los términos correspondientes para adelantar acciones de cobro y depuración.</t>
  </si>
  <si>
    <t>Una comunicación
Construcción Hoja de Ruta</t>
  </si>
  <si>
    <t>2023AF601</t>
  </si>
  <si>
    <r>
      <rPr>
        <b/>
        <sz val="11"/>
        <color rgb="FF000000"/>
        <rFont val="Calibri"/>
        <family val="2"/>
      </rPr>
      <t>Reconocimiento contable de propiedad planta y equipo producto de las convenios interadministrativos.</t>
    </r>
    <r>
      <rPr>
        <sz val="11"/>
        <color indexed="8"/>
        <rFont val="Calibri"/>
        <family val="2"/>
      </rPr>
      <t xml:space="preserve"> La ANH celebró convenios interadministrativos con otras entidades del estado avalados por las normas vigentes, y se adquirieron bienes los cuales deben ser registrados en el inventario o propiedad planta y equipo o gasto correspondiente.</t>
    </r>
  </si>
  <si>
    <t>Los supervisores de los Convenios y/o el área administrativa, no reportan al área de contabilidad de manera adecuada y oportuna, los activos adquiridos bajo la figura de los convenios, evidenciándose la inexistencia del reconocimiento contable, falta de control de los bienes adquiridos por la ANH en la celebración de los convenios.</t>
  </si>
  <si>
    <t>Reforzar procedimiento administrativo y contable de reconocimiento de bienes adquiridos con recursos de la ANH en convenios.</t>
  </si>
  <si>
    <t xml:space="preserve"> 1. Actualización del procedimiento administrativo del reconocimiento de bienes adquiridos en convenios.
2. Actualización de la política contable de reconocimiento de recursos entregados en administración, especialmente, en bienes adquiridos en convenios.
3. Conciliación Semestral con Supervisores y la contraparte de los convenios.</t>
  </si>
  <si>
    <t>2023AF701</t>
  </si>
  <si>
    <r>
      <rPr>
        <b/>
        <sz val="11"/>
        <color rgb="FF000000"/>
        <rFont val="Calibri"/>
        <family val="2"/>
      </rPr>
      <t>Valoración contable de cuenta propiedad planta y equipo.</t>
    </r>
    <r>
      <rPr>
        <sz val="11"/>
        <color indexed="8"/>
        <rFont val="Calibri"/>
        <family val="2"/>
      </rPr>
      <t xml:space="preserve"> Se evidenció que no se efectuó la actualización correcta del inventario de bienes de la entidad, ya que no existe actualización de vidas útiles, identificación y conciliación de sobrantes y faltantes, y no se realizó el inventario físico de los bienes entregados en comodato o en uso de otras entidades.</t>
    </r>
  </si>
  <si>
    <t>Incorrecta presentación en los rubros de activos en la cuenta contable de propiedad planta y equipo, hechos que generan incertidumbre de la realidad económica de la entidad y por ende inexactitud en la situación financiera.</t>
  </si>
  <si>
    <t>Contratación de la toma física y actualización del valor de los inventarios a NICSP.</t>
  </si>
  <si>
    <t>1.  Llevar a cabo el proceso de contratación para la toma física de inventarios y su respectiva valoración
2.  Ejecución del contrato 
3.  Registrar contablemente el resultado del contrato</t>
  </si>
  <si>
    <t>2023AF801</t>
  </si>
  <si>
    <r>
      <rPr>
        <b/>
        <sz val="11"/>
        <color rgb="FF000000"/>
        <rFont val="Calibri"/>
        <family val="2"/>
      </rPr>
      <t>Recursos entregados a Administración.</t>
    </r>
    <r>
      <rPr>
        <sz val="11"/>
        <color indexed="8"/>
        <rFont val="Calibri"/>
        <family val="2"/>
      </rPr>
      <t xml:space="preserve"> Basado en la documentación entregada a la CGR como lo son los informes de supervisión y las certificaciones de saldos de convenios, se pudo evidenciar inconsistencias respecto al saldo pendiente por ejecutar allí indicado frente a lo registrado contablemente.</t>
    </r>
  </si>
  <si>
    <t>Deficiencias en el seguimiento y control de los recursos entregados, por parte de las áreas fuente para el posterior registro en cuentas y amortización en el respectivo periodo contable, generando una subestimación de $1.115.893.007,62, correspondiente a diferencias en los valores registrados en la cuenta contable Recursos.</t>
  </si>
  <si>
    <t>Mesas de trabajo y requerimientos a los supervisores en los que les refuerce la solicitud de información oportuna del estado de los convenios.</t>
  </si>
  <si>
    <t xml:space="preserve">Mesas de trabajo con supervisores de convenios y contratos interadministrativos </t>
  </si>
  <si>
    <t>1 Semestral en 2023 (2)</t>
  </si>
  <si>
    <t>2023AF901</t>
  </si>
  <si>
    <r>
      <rPr>
        <b/>
        <sz val="11"/>
        <color rgb="FF000000"/>
        <rFont val="Calibri"/>
        <family val="2"/>
      </rPr>
      <t>Cuenta contable 240720 Recaudos por clasificar.</t>
    </r>
    <r>
      <rPr>
        <sz val="11"/>
        <color indexed="8"/>
        <rFont val="Calibri"/>
        <family val="2"/>
      </rPr>
      <t xml:space="preserve"> Al realizar el análisis de la cuenta 240720 Recaudos por reclasificar, la CGR observa que existen 17 partidas pendientes de compensación, con una antigüedad superior a 360 días, lo cual contraviene la política contable en la que se menciona que los registros en esta cuenta se realizan “de manera transitoria”,</t>
    </r>
  </si>
  <si>
    <t>Gestión inadecuada por la entidad en la solicitud de las facturas que respalden esos pasivos, en la identificación inoportuna de ingresos y en la depuración de la cuenta contable por parte de la entidad</t>
  </si>
  <si>
    <t xml:space="preserve">Realizar mesas de trabajo con la Vicepresidencia de Contratos de Hidrocarburos para concertar revisiones de cada partida y establecer la información requerida para validar la liquidación de esos derechos económicos. </t>
  </si>
  <si>
    <t>Reuniones mensuales de seguimiento con Vicepresidencia de Contratos</t>
  </si>
  <si>
    <t>No. Reuniones</t>
  </si>
  <si>
    <r>
      <rPr>
        <b/>
        <sz val="11"/>
        <color rgb="FF000000"/>
        <rFont val="Calibri"/>
        <family val="2"/>
      </rPr>
      <t>Gestión en el recaudo ingreso derechos económicos transferencia de tecnología.</t>
    </r>
    <r>
      <rPr>
        <sz val="11"/>
        <color indexed="8"/>
        <rFont val="Calibri"/>
        <family val="2"/>
      </rPr>
      <t xml:space="preserve"> En lo concerniente a la cartera de ingresos por derechos económicos, en contratos de exploración y explotación, se evidenció que a 31 de diciembre de 2022 se adeuda por parte de ECOPETROL a la ANH, el valor de USD $3.985.451 que se vencieron durante los años 2019, 2020, 2021.</t>
    </r>
  </si>
  <si>
    <t>Deficiencias en la gestión por parte de la Vicepresidencia Administrativa y Financiera de ANH que no ha permitido recaudar de manera oportuna y efectiva los ingresos por derechos económicos correspondientes a precios altos, en el componente de transferencia de tecnología, denotando un incumplimiento de lo dispuesto en el numeral 4 del artículo 10 del Decreto 4137 de 2011.</t>
  </si>
  <si>
    <t>Actuaciones del Comité de Transferencia de Tecnología acreditando el pago en especie de las cifras previamente conciliadas con el operador.</t>
  </si>
  <si>
    <t>Adelantar las acciones pertinentes con Ecopetrol S.A. en cuanto a la revisión técnica y respectivo acompañamiento, para iniciar el proceso de la creación de encargo fiduciario, el cual deberá ser formalizado por parte de la VAF quien a su vez adelantará las respectivas acciones de seguimiento, acorde a sus funciones.</t>
  </si>
  <si>
    <t>Actuaciones Administrativas</t>
  </si>
  <si>
    <t>2023AF111</t>
  </si>
  <si>
    <r>
      <rPr>
        <b/>
        <sz val="11"/>
        <color rgb="FF000000"/>
        <rFont val="Calibri"/>
        <family val="2"/>
      </rPr>
      <t>Oportunidad en el cobro de multas procesos administrativos sancionatorios por derechos económicos contractuales.</t>
    </r>
    <r>
      <rPr>
        <sz val="11"/>
        <color indexed="8"/>
        <rFont val="Calibri"/>
        <family val="2"/>
      </rPr>
      <t xml:space="preserve"> La ANH, impuso dos sanciones administrativas que se encuentran en firme y no han sido pagadas, lo cual denota un incumplimiento tanto de la Resolución 083 de 2022, confirmada mediante Resolución 024 de 2023, como de la Resolución 0189 del 2023 y la Resolución 10817 de 2021.</t>
    </r>
  </si>
  <si>
    <t>Gestión inadecuada del ejercicio de la facultad de cobro de la Vicepresidencia Administrativa y Financiera, vulnerando lo dispuesto en los
artículos 87 y 89 de la Ley 1437 de 2011.</t>
  </si>
  <si>
    <t>Adelantar acciones con trazabilidad de información, que permitan una cohexión de activididades entre areas y sus responsabilidades, para poder realizar la gestión adecuada del cobro correspondiente a sanciones o multas derivadas del incumplimiento de las obligaciones establecidas en la regulación de la entidad.</t>
  </si>
  <si>
    <t xml:space="preserve">1. Conformación de una mesa de trabajo con todas las áreas que  intervienen en el proceso de cobro para aclarar responsabilidades y momentos de actuación.
2. Remitir memorando dirigido a la VAF, con la finalidad de conocer el estado del proceso de cobro de multas procesos administrativos sancionatorios, por incumplimiento de la Resolución No. 083  de 2022.
</t>
  </si>
  <si>
    <t>Acta de Mesa de Trabajo
Comunicación Interna</t>
  </si>
  <si>
    <t>2023AF121</t>
  </si>
  <si>
    <r>
      <rPr>
        <b/>
        <sz val="11"/>
        <color rgb="FF000000"/>
        <rFont val="Calibri"/>
        <family val="2"/>
      </rPr>
      <t>Suscripción de Contratos de Comodato para bienes adquiridos por la ANH en poder de otras entidades.</t>
    </r>
    <r>
      <rPr>
        <sz val="11"/>
        <color indexed="8"/>
        <rFont val="Calibri"/>
        <family val="2"/>
      </rPr>
      <t xml:space="preserve"> Evaluados los convenios interadministrativos suscritos por la ANH en los que se adquirieron bienes para servicio de otras entidades, se evidenció que en los convenios no se ha suscrito el respectivo contrato de comodato para la administración de los bienes.</t>
    </r>
  </si>
  <si>
    <t>Indebida gestión en la administración de activos, falta de control de los elementos adquiridos, generando riesgo por la pérdida potencial y el uso indebido de los bienes adquiridos con recursos de la Agencia, incumpliendo lo dispuesto en la normativa aplicable al caso concreto.</t>
  </si>
  <si>
    <t>1.  Reforzar procedimiento administrativo y contable de reconocimiento de bienes adquiridos con recursos de la ANH en convenios.
2.  Adelantar todas las acciones pertinentes para la suscripción de comodatos</t>
  </si>
  <si>
    <t xml:space="preserve"> - Actualización del procedimiento administrativo del reconocimiento de bienes adquiridos en convenios.
2.  Actualización de la política contable de reconocimiento de recursos entregados en administración, especialmente, en bienes adquiridos en convenios.
3. Conciliación periódica con la contraparte de los convenios.</t>
  </si>
  <si>
    <t>2023AF131</t>
  </si>
  <si>
    <r>
      <rPr>
        <b/>
        <sz val="11"/>
        <color rgb="FF000000"/>
        <rFont val="Calibri"/>
        <family val="2"/>
      </rPr>
      <t>Oportunidad en el reintegro de recursos no ejecutados Convenio 300 de 2022.</t>
    </r>
    <r>
      <rPr>
        <sz val="11"/>
        <color indexed="8"/>
        <rFont val="Calibri"/>
        <family val="2"/>
      </rPr>
      <t xml:space="preserve"> Observa la CGR que la ANH exige al contratista el reintegro de dineros no ejecutados y rendimiento financieros desconociendo el valor y/o cuantía de estos.</t>
    </r>
  </si>
  <si>
    <t>Falta de gestión de la Entidad al exigir el reintegro de recursos sin establecer su cuantía (valor real) e igualmente, el plazo para dicho reintegro (60 días) venció el 17 de marzo de 2023 sin que la Entidad establezca acciones o
medidas dirigidas a la devolución de los dineros por parte del SGC.</t>
  </si>
  <si>
    <t xml:space="preserve">Adelantar los procesos administrativos para el reintegro por parte del SGC de los recursos no ejecutados y los rendimientos financieros del Convenio 300 de 2022 a la ANH </t>
  </si>
  <si>
    <t>* Llevar a cabo las gestiones administrativas necesarias ante el SGC para que alleguen el informe del estado de las liquidaciones de los contratos suscritos por el SGC con terceros en el marco del Convenio 300 de 2022 y el informe financiero final del convenio.
* Solicitar al SGC el reintegro de los recursos no ejecutados y los rendimientos financieros del Convenio 300 de 2022.</t>
  </si>
  <si>
    <t xml:space="preserve">*Solicitud del estado de las liquidaciones de los contratos de terceros suscritos por el SGC y del informe final financiero
* Informe del SGC con el estado de las liquidaciones de los contratos suscritos por el SGC con terceros
* Informe financierfo final del SGC
*Solicitud de reintegro de los recursos no ejecutados
*Transacción de reintregro de los recursos y rendimientos financieros
</t>
  </si>
  <si>
    <t>2023AF132</t>
  </si>
  <si>
    <t>Solicitar al GIT Financiero de la ANH el ingreso de los recursos devueltos, en los estados financieros de la ANH y la liberación de los saldos del Convenio</t>
  </si>
  <si>
    <t>Una vez reintegrados los recursos no ejecutados y los rendimientos financieros por parte del SGC, solicitar al GIT Financiero de la ANH el ingreso de los recursos devueltos, en los estados financieros de la ANH y que ejecuten la liberación de los saldos del Convenio</t>
  </si>
  <si>
    <t xml:space="preserve">Comprobante de Contabilidad ingreso recursos devueltos </t>
  </si>
  <si>
    <t>2023AF133</t>
  </si>
  <si>
    <t>Realizar la Liquidación del Convenio 300 de 2023 suscrito con el SGC.</t>
  </si>
  <si>
    <t>Gestionar la liquidación del convenio</t>
  </si>
  <si>
    <t>Acta de Liquidación Convenio 300 de 2022</t>
  </si>
  <si>
    <t>2023AF141</t>
  </si>
  <si>
    <r>
      <rPr>
        <b/>
        <sz val="11"/>
        <color rgb="FF000000"/>
        <rFont val="Calibri"/>
        <family val="2"/>
      </rPr>
      <t>Último pago contrato 212 de 2022.</t>
    </r>
    <r>
      <rPr>
        <sz val="11"/>
        <color indexed="8"/>
        <rFont val="Calibri"/>
        <family val="2"/>
      </rPr>
      <t xml:space="preserve"> El pago por valor de $5.205.071.625,00 realizado el 20 de febrero de 2023, se realizó inobservando los requisitos exigidos en la cláusula del contrato, el cual, no ha surtido la liquidación de éste, ocasionando omisión del requisito del certificado a satisfacción para la comprobación de que los productos fueron entregados de conformidad.</t>
    </r>
  </si>
  <si>
    <t>Desconocimiento frente al requisito expreso que le exige al supervisor, certificar que los productos hayan sido entregados a satisfacción; ya que es diferente el certificado de entrega y otro la verificación posterior del EPIS de que las muestras y productos fueron recibidos a satisfacción.</t>
  </si>
  <si>
    <t>Adelantar los procesos administrativos frente al SGC para que el EPIS expida la Constancia de Cumplimiento de los productos recibidos a satisfacción por la ANH del Convenio 212 de 2022.</t>
  </si>
  <si>
    <t>Llevar a cabo las gestiones administrativas necesarias ante el SGC para que que el EPIS expida la Constancia de Cumplimiento de los productos recibidos a satisfacción por la ANH del Convenio 212 de 2022, de acuerdo con el Manual de Entrega de Información Técnicas del BIP.</t>
  </si>
  <si>
    <t>* Solicitud al EPIS expedición de la Constancia de Cumplimiento entrega de productos Convenio 212 de 2022.
*Constancia de cumplimiento EPIS entrega de productos Convenio 212 de 2022</t>
  </si>
  <si>
    <t>2023AF142</t>
  </si>
  <si>
    <t>Realizar la Liquidación del Convenio 212 de 2023 suscrito con el SGC.</t>
  </si>
  <si>
    <t>Acta de Liquidación Convenio 212 de 2022</t>
  </si>
  <si>
    <t>2023AF151</t>
  </si>
  <si>
    <r>
      <rPr>
        <b/>
        <sz val="11"/>
        <color rgb="FF000000"/>
        <rFont val="Calibri"/>
        <family val="2"/>
      </rPr>
      <t>Subcontratación obligaciones del contrato 212 de 2022.</t>
    </r>
    <r>
      <rPr>
        <sz val="11"/>
        <color indexed="8"/>
        <rFont val="Calibri"/>
        <family val="2"/>
      </rPr>
      <t xml:space="preserve"> La CGR encuentra que las obligaciones pactadas en la cláusula 5, fueron contratadas por la DIMAR con la compañía FUGRO USA MARINE INC, quien por condiciones contractuales le estaba expresamente prohibido la subcontratación de sus obligaciones y actividades pactadas en el contrato 212 de 2022</t>
    </r>
  </si>
  <si>
    <t>Inobservancia de la ANH en el control del contrato, que sin mediar modificación justificada alguna permitió la subcontratación con omisión de los estudios previos y las cláusulas contractuales, igualmente ocasionando posible falta a lo estipulado en el numeral 2 del artículo 54 de la Ley 1952 de 2019, estatuto disciplinario.</t>
  </si>
  <si>
    <t xml:space="preserve">Adelantar para las futuras contrataciones de la VT la precisión en los estudios previos, en los pliegos de condiciones y las minutas de contrato, lo referente a la cláusula de la Cesión y Subcontratación de los derechos y obligaciones derivados de los contratos o convenios. </t>
  </si>
  <si>
    <t>*Realizar la revisión e inclusión en un apartado, claúsula u obligación en los estudios previos, en los pliegos de condiciones y las minutas de contratos y convenios para las futuras contrataciones, lo referente a la cláusula de la Cesión y Subcontratación, para que en los casos aplicables la subcontratación se pueda llevar a cabo parcialmente con terceros por parte del Contratista.</t>
  </si>
  <si>
    <t>* Actas de mesas de trabajo OAJ, VAF y VT, correos electrónicos
* ESETs, Pliegos Condiciones, Minutas Contratos y/o Convenios</t>
  </si>
  <si>
    <t>2023AF161</t>
  </si>
  <si>
    <r>
      <rPr>
        <b/>
        <sz val="11"/>
        <color rgb="FF000000"/>
        <rFont val="Calibri"/>
        <family val="2"/>
      </rPr>
      <t>Rol de ordenador y supervisor de contratos y convenios, segregación de funciones.</t>
    </r>
    <r>
      <rPr>
        <sz val="11"/>
        <color indexed="8"/>
        <rFont val="Calibri"/>
        <family val="2"/>
      </rPr>
      <t xml:space="preserve"> En revisión de las actas de terminación y autorizaciones de pago  se encuentra que algunas autorizaciones de pago  del Contrato 429 de 2019, Convenio 300 de 2022, Contrato 212 de 2022 fueron suscritas y firmadas por la misma persona quien asumió las responsabilidades y delegaciones de ordenación.</t>
    </r>
  </si>
  <si>
    <t>Deficiencias en la segregación de funciones, derivadas de la omisión del mismo supervisor al adquirir la calidad de ordenador del gasto y del pago es la persona responsable de verificar y autorizar el desembolso de los recursos públicos correspondientes a una contratación</t>
  </si>
  <si>
    <t xml:space="preserve">Identificar en tiempo real la concurrencia en un mismo funcionario de las figuras de ordenador del gasto y superrvisor del contrato para solicitar en forma inmediata la designación de un nuevo supervisor del contrato </t>
  </si>
  <si>
    <t xml:space="preserve">Que se informe por parte de talento  humano a la Oficina Asesora Jurídica cuando se nombre en encargo o comisión a un funcionario como Vicepresediente con funciones de Ordenación del Gasto para proceder a solicitar cambio de supervisión </t>
  </si>
  <si>
    <t>Comunicación dirigida a Talento Humano informando actividad a cargo 
Solicitud de designación de nuevo 
supervisor (Cuando se requiera)</t>
  </si>
  <si>
    <t>2023AF162</t>
  </si>
  <si>
    <t xml:space="preserve">Realizar la designación temporal de un nuevo supervisor para la liquidación del Convenio 300 de 2022 suscrito con el SGC, mientras se encuentre vigente el encargo de funciones de ordenador del gasto al supervisor actual, a fin de que los roles de supervisión y ordenación del gasto no se cruecen y la segregación de los mismos sean independientes.  </t>
  </si>
  <si>
    <t xml:space="preserve">Cambiar la designación temporal del supervisor del Convenio 300 de 2022 para efectos de liquidación de dicho convenio, mientras se encuentra vigente el encargo de funciones de ordenación del gasto realizado por la VAF al supervisor actual, para segregar los roles y que estos sean independientes.  </t>
  </si>
  <si>
    <t xml:space="preserve">Comunicación Interna cambio o ratificación de supervisor </t>
  </si>
  <si>
    <t>2023GC101</t>
  </si>
  <si>
    <t>Adquisición de equipos para la ejecución del convenio 300 de 2022</t>
  </si>
  <si>
    <t>Falencias en la supervisión, por las cuales se adquirieron equipos que no fueron utilizados, lo que constituye una compra no autorizada e innecesaria para el desarrollo del convenio</t>
  </si>
  <si>
    <t>Adelantar los procesos administrativos para tener el control de la tenencia de los equipos adquiridos en el marco del Convenio 300 de 2022</t>
  </si>
  <si>
    <t>Realizar la legalización de la entrega y tenencia de bienes adquiridos en
ejecución del Convenio 300 de 2022 suscrito entre la ANH y el Servicio Geológico Colombiano – SGC</t>
  </si>
  <si>
    <t>Acta de Identificación y Tenencia Bienes</t>
  </si>
  <si>
    <t>2023GC102</t>
  </si>
  <si>
    <t>Recibir los equipos adquiridos en el Convenio 300 de 2022</t>
  </si>
  <si>
    <t>Realizar el recibo a satisfacción de los equipos equipos adquiridos en el Convenio 300 de 2022</t>
  </si>
  <si>
    <t>Acta de recibo a satisfacción de los equipos</t>
  </si>
  <si>
    <t>2023GC103</t>
  </si>
  <si>
    <t>Gestionar el ingreso a los inventarios y a los registros contables de la ANH de los equipos del Convenio 300 de 2022</t>
  </si>
  <si>
    <t>Llevar a cabo los trámites necesarios para que la VAF realice el ingreso de los equipos adquiridos y recibidos a satisfacción del Convenio 300 de 2022 a los inventarios y a los registros contables de la Agencia</t>
  </si>
  <si>
    <t xml:space="preserve">
* Comprobante contable
* Certificado de Activos </t>
  </si>
  <si>
    <t>2023GC104</t>
  </si>
  <si>
    <t>Suscribir el Comodato de los bienes con el SGC para legalizar el uso, tenencia y administración de los equipos del Convenio 300 de 2022</t>
  </si>
  <si>
    <t>Realizar los trámites correspondientes ante la VAF y el SGC para la suscripción del Comodato de los bienes conforme con el procedimiento ANH-GAD-PR-06 para la disposición final, uso y administración de los equipos</t>
  </si>
  <si>
    <t>* ESET Comodato
* Comodato</t>
  </si>
  <si>
    <t>2023GC105</t>
  </si>
  <si>
    <t>Liquidar el Convenio 300 de 2022</t>
  </si>
  <si>
    <t>Gestionar la liquidación del Convenio 300 de 2022 suscrito con el SGC</t>
  </si>
  <si>
    <t>2023GC106</t>
  </si>
  <si>
    <t>Hacer uso de los bienes adquiridos en el
Convenio 300 de 2022, en los proyectos en cabeza de la VT  en el marco del Plan Nacional de Desarrollo (Transición energética del país) y a las funciones asignadas a la Agencia en cuanto a las FNCE por Minminas.</t>
  </si>
  <si>
    <t>Adelantar procesos de investigación haciendo uso de los equipos adquiridos en el Convenio 300 de 2022, en el marco del Plan Nacional de Desarrollo y a las funciones asignadas a la Agencia por Minminas (Resolución 40234).</t>
  </si>
  <si>
    <t xml:space="preserve">* Procesos de investigación
* Contratos </t>
  </si>
  <si>
    <t>2023GC201</t>
  </si>
  <si>
    <t>"... vigencia 2022 no elaboró un Plan de Auditoría Interna a los procesos, ... contemplará el seguimiento y evaluación de los convenios interadministrativos y sus
contratos asociados ... incumpliendo lo establecido en ... "</t>
  </si>
  <si>
    <t>Refiere la CGR que requiere a la OCI para verificar el "desarrollo de los procesos misionales y de apoyo a la gestión ...  con base en los riesgos ... e inmersos en un Plan de Auditoria Interna".
Señala "... debilidades en el control fiscal interno" ejecutado por la OCI en "diseño y aplicación de un Plan".</t>
  </si>
  <si>
    <t>Revisar el marco metodológico señalado por la CGR</t>
  </si>
  <si>
    <t>Revisar el marco metodológico señalado por la CGR, establecer el sentido y alcance de aplicación y establecer aplicación bajo lo observado por el ente de control.</t>
  </si>
  <si>
    <t>Documento</t>
  </si>
  <si>
    <t>2023GC202</t>
  </si>
  <si>
    <t>Revisar la base de ponderación de riesgos base para el PAAI</t>
  </si>
  <si>
    <t>Revisar la base de ponderación de riesgos base para el PAAI y fortalecer la priorización de procesos y actividades de evaluación independiente.</t>
  </si>
  <si>
    <t>2023GC203</t>
  </si>
  <si>
    <t>Ajustar el PAAI 2023 (de ser pertinente) y retomar análisis para PAAI 2024</t>
  </si>
  <si>
    <t xml:space="preserve">Ajustar PAAI </t>
  </si>
  <si>
    <t>2023GC301</t>
  </si>
  <si>
    <t>Inconsistencias en la información reportada a la CGR</t>
  </si>
  <si>
    <t>Deficiencias en el seguimiento y control a la calidad de la información entregada a la CGR, afectando la consistencia de esta reportada a la CGR.</t>
  </si>
  <si>
    <t xml:space="preserve">Validar la información reportada en SECOP II y la conformidad con la base de datos de contratación  </t>
  </si>
  <si>
    <t>Elaborar informe mensual que de cuenta de la validación de la consistencia de la información reportada en la plataforma SECOP II y la que reposa en las bases de datos de la OAJ</t>
  </si>
  <si>
    <t>Informe mensual</t>
  </si>
  <si>
    <t>2023GC401</t>
  </si>
  <si>
    <t>Diferencias de valores de los honorarios para la prestación de Servicios 2018-2022. Durante el desarrollo de los contratos 4, 7, 9 de 2020 y 25, 413 de 2021, se realizaron pagos por encima de los valores relacionados en la Resolución 005 de 2020</t>
  </si>
  <si>
    <t>Debilidades en la gestión llevada a cabo por parte de la ANH en la celebración de contratos de prestación de servicios profesionales al no ceñirse a lo normado frente a la Resolución 005 de 2020 que fija los topes máximos en el valor mensual de los honorarios de los contratos de prestación de servicios profesionales y de apoyo a la gestión que celebra la ANH</t>
  </si>
  <si>
    <t xml:space="preserve">Validación del 
cumplimiento de la tabla de honorarios vigente para la fecha de suscripción del  contrato </t>
  </si>
  <si>
    <t xml:space="preserve">Ajuste en el formato de viabilidad jurídica que permita efectuar un comparativo entre el valor propuesto en el estudio previo de acuerdo con el perfil presentado  y el valor que corresponde  de acuerdo con la tabla de honorarios </t>
  </si>
  <si>
    <t xml:space="preserve">Formato de viabilidad jurídica </t>
  </si>
  <si>
    <t>2023GC501</t>
  </si>
  <si>
    <t>Uso ineficiente de recursos convenio ANH-SGC 634 de 2021</t>
  </si>
  <si>
    <t>Deficiencias en los estudios previos y en la planificación por parte de la ANH y una inobservancia del cumplimiento de las funciones del comité de coordinación y seguimiento de la ANH, al no ejercer control en tiempo real acerca del destino final de los recursos empleados en estos contratos</t>
  </si>
  <si>
    <t>Realizar actividades para el fortalecimiento de la planificación, seguimiento y control de los procesos de adquisición de bienes y servicios a cargo de la VT, en las etapas de planificación, estructuración de los estudios previos y seguimiento contractual para garantizar el uso eficiente de los recursos asignados a los convenios</t>
  </si>
  <si>
    <t>Mejorar la estructuración de los estudios previos de los procesos de contratación de la VT, estableciendo mejor el alcance de las responsabilidades y las funciones de los Comité de Coordinación y Seguimiento de los convenios de acuerdo a su naturaleza como un organo asesor, orientador y mediador</t>
  </si>
  <si>
    <t xml:space="preserve">* Sondeos de mercado
* ESET
* Minutas contratos
</t>
  </si>
  <si>
    <t>2023GC502</t>
  </si>
  <si>
    <t>Realizar el seguimiento a los convenios periodicamente para garantizar el cumplimiento de las obligaciones y la adecuada ejecución de los recursos financieros por parte de los contratistas</t>
  </si>
  <si>
    <t>Establecer mecanismos más específicos para el seguimiento del cumplimiento de las obligaciones contractuales y el el uso eficiente de los recursos asignados a los convenios</t>
  </si>
  <si>
    <t xml:space="preserve">* Actas de Seguimiento
* Informes de ejecución financiera convenios
* Informes de Supervisión
* Cronogramas hitos convenios
</t>
  </si>
  <si>
    <t>2023GC503</t>
  </si>
  <si>
    <t>Realizar reuniones periodicas con los grupos de la VT para realizar el seguimiento de los convenios y contratos a cargo de la Vicepresidencia</t>
  </si>
  <si>
    <t>Realizar en la VT reuniones internas periódicas de seguimiento para conocer el estado de la ejecución de los contratos y las situaciones que puedan estar afectando la normal ejecución de los convenios</t>
  </si>
  <si>
    <t xml:space="preserve">* Citación reuniones
* Actas de Reunión
</t>
  </si>
  <si>
    <t>2023GC601</t>
  </si>
  <si>
    <t>Viabilidad jurídica convenio de asociación 371 de 2022</t>
  </si>
  <si>
    <t>Adquisición de bienes sin claridad sobre su propiedad y la falta de suscripción de contratos de comodato, lo cual puede poner en riesgo el uso de los recursos de la entidad y los bienes adquiridos. De otra parte, el convenio se celebró con base en el decreto 092 de 2017, ateniéndose a lo estipulado en los artículos 2 y 3</t>
  </si>
  <si>
    <t>Identificar la finalidad de los elementos adquiridos en la ejecución de convenios con el ánimo de darle el tratamiento correspondiente tanto de registro como de seguimiento.</t>
  </si>
  <si>
    <t xml:space="preserve">Modificar el Acto Administrativo Resolución 582 de 2022, así como toda la normatividad interna, en el sentido de incluir el tratamiento especial para aquellos elementos que son entregados como apoyo a las comunidades. Se elaborarán los comodatos para los bienes que así lo ameriten por disposiciones de la Ley, actos administrativos, convenios interadministrativos y contratos </t>
  </si>
  <si>
    <t>Acto Administrativo</t>
  </si>
  <si>
    <t>No se presenta avance frente al mes anterior, a la fecha no contamos con respuesta por parte de Ecopetrol, con la finalidad de avanzar en acciones de proceso de abandono, se adelanto reunión con la alta gerencia para revisión de nueva estrategía que esta en discusión.</t>
  </si>
  <si>
    <t>VAF reporta avance según archivo de excel que resume la gestión.</t>
  </si>
  <si>
    <t>En la actualidad se esta elaborando el acta de terminación y finalización</t>
  </si>
  <si>
    <t>Las facturas se encuentran vencidas y se dieron de baja contablemente por lo que no procede el cobro coactivo. Se continua trámite para cerrar la acción.</t>
  </si>
  <si>
    <t>No se cuenta con parte del Ministerio para contratar el estudio planteado, se requiere ajuste de la Acción de Mejora con la finalidad de dar cumplimiento el Hallazgo con otra actividad que se desarrolla en la VORP.</t>
  </si>
  <si>
    <t>Para el mes de junio  no se presentan avances frente al mes anterior, se programa reunión para la 3era semana de julio de 2023 y revisar la actividad con el operador, se  ajusta el  avance con un porcentaje del 20%</t>
  </si>
  <si>
    <t>A la espera del reporte de los estados financieros con corte a junio 30 de 2023 e informe de contabilidad para entregar avance.</t>
  </si>
  <si>
    <t>Se remiten observaciones al proyecto de modificación de la Resolución 40230 de 2022 a cargo del MME, mediante la cual se definen lineamiento para la suspensión y abandono de pozos.</t>
  </si>
  <si>
    <t xml:space="preserve">Se adjuntan correos soportes de correos por parte del equipo técnico parte de la revisión con los respectivos avances. 
</t>
  </si>
  <si>
    <t>Se adjuntas los informes correspondientes al primer y segundo trimestre del 2022, los informes del tercer y cuarto trimestre están siendo tramitados para entrega de soportes.</t>
  </si>
  <si>
    <t>No registra avances el trámite de acta de liquidación.</t>
  </si>
  <si>
    <t xml:space="preserve">No hubo registros de reuniónes </t>
  </si>
  <si>
    <t>No hubo registros de liquidaciones de contratos</t>
  </si>
  <si>
    <t>No hubo registro de comprobantes contables.</t>
  </si>
  <si>
    <t>No hubo registro de informes de seguimiento</t>
  </si>
  <si>
    <t>Contrato 490 de 2023: Se adjunta acta de inicio- contratación módulos de inventario y de registro de casos de equidad de género (Supervisión funcional y tecnológica)</t>
  </si>
  <si>
    <t>Se recibieron las observaciones de la Oficina Asesora Jurídica de fondo frente al régimen contractual aplicable y se dio inicio al proceso de respuesta y concertación de cada comentario.</t>
  </si>
  <si>
    <t>Se compartío el proyecto de modificación a la Resolución, el cual esta en evaluación para la aprobación</t>
  </si>
  <si>
    <t>En el marco de la función de fiscalización, se realiza evaluación de las solicitudes de suspensión temporal de pozos inactivos, verificando el cumplimiento de la Res 40230 de 2022, se adjunta base de datos con los radicado de los tramites recibidos y atendidos para el I Semestre del 2023</t>
  </si>
  <si>
    <t>El proceso de Regulación de los pozos inactivos se encuentra suspendido temporalmente debido a proyecto de Regulación a cargo del MME que modifica la Resolución 40230 de 2022,  quitando el marco jurídico para concertar planes de abandono y suspensión.</t>
  </si>
  <si>
    <t>*Informe de visita técnica presentado en 2022
link y soporte registrado en carpeta</t>
  </si>
  <si>
    <t>No registra avances.</t>
  </si>
  <si>
    <t>Se hace el proceso de contartación de dos (2) profesionales que atenderán los procesos Administrativos Sancionatorios en línea con las acciones de mejora.</t>
  </si>
  <si>
    <t>Se circula la última versión para comentarios consolidado con todas las áreas intervinientes en el Procedimiento.</t>
  </si>
  <si>
    <t>Desde la VORP se inicio internamente la revisión de sustento de concepto juridico y antecedentes, para hacer el requerimiento con fundamento técnico y juridico al DNP.</t>
  </si>
  <si>
    <t>No se cuenta con avance para el mes de junio 2023; pendiente programación reunión para el mes de julio</t>
  </si>
  <si>
    <t>Se adelanta primera reunión  con Ecopetrol para revisión de los avances como parte del acompañamiento de los requisitos para la creación del encargo fiduciario.</t>
  </si>
  <si>
    <t>No se registra avance</t>
  </si>
  <si>
    <t>2-2018 AF</t>
  </si>
  <si>
    <t>10-2019AF</t>
  </si>
  <si>
    <t>21AEF501</t>
  </si>
  <si>
    <t>21AEF1001</t>
  </si>
  <si>
    <t>21AEF1201</t>
  </si>
  <si>
    <r>
      <rPr>
        <b/>
        <sz val="10"/>
        <color rgb="FF000000"/>
        <rFont val="Arial"/>
        <family val="2"/>
      </rPr>
      <t>Fiscalización en pozos inactivos</t>
    </r>
    <r>
      <rPr>
        <sz val="10"/>
        <color rgb="FF000000"/>
        <rFont val="Arial"/>
        <family val="2"/>
      </rPr>
      <t xml:space="preserve">
La CGR evidencia que la ANH no está dando cumplimiento a lo definido en el Convenio GGC No. 238 de 2019 en relación con la información presentada por las empresas petroleras de conformidad con lo señalado en la normatividad vigente, en lo atinente a la autorización de la suspensión temporal, abandono definitivo y taponamiento.</t>
    </r>
  </si>
  <si>
    <t>*Actualizar la Circular 15 de 2015 (Fiscalización - Autorización suspensión temporal de pozos en producción).
*Revisar y actualizar la base de información de pozos suspendidos y  fechas de inicio de inactividad de pozos en la base de datos de AVM
*Evaluar la situación de inactividad del 100% de los pozos del país con tiempos de cierre superiores a 30 meses.</t>
  </si>
  <si>
    <r>
      <rPr>
        <b/>
        <sz val="10"/>
        <color rgb="FF000000"/>
        <rFont val="Arial"/>
        <family val="2"/>
      </rPr>
      <t>Medición Estática en campos y aseguramiento metrológico</t>
    </r>
    <r>
      <rPr>
        <sz val="10"/>
        <color indexed="8"/>
        <rFont val="Arial"/>
        <family val="2"/>
      </rPr>
      <t xml:space="preserve">
Incumplimiento en los planes metrológicos respecto a la inexistencia y/o vencimiento de los certificados de calibración de equipos, tablas de aforo vencidas, existencia de equipos con calibración vencida e incumplimiento en los procedimientos que estipula la Resolución 4 1251 de 2016.</t>
    </r>
  </si>
  <si>
    <r>
      <rPr>
        <b/>
        <sz val="10"/>
        <color rgb="FF000000"/>
        <rFont val="Arial"/>
        <family val="2"/>
      </rPr>
      <t>Proyectos de automatización de trámites. Módulos GOC-GOP, Fiscalización VORP</t>
    </r>
    <r>
      <rPr>
        <sz val="10"/>
        <color indexed="8"/>
        <rFont val="Arial"/>
        <family val="2"/>
      </rPr>
      <t xml:space="preserve">
Se evidenció por parte de la CGR que a la fecha de terminación de la actuación especial aún no se han puesto en producción los módulos de automatización de trámites denominados Gestión Operaciones de Pozo - módulo GOP y GOC.</t>
    </r>
  </si>
  <si>
    <t>No se han aplicado los parámetros y lineamientos generales de la política de Gobierno Digital planteados por la ANH con el fin de avanzar en la configuración de herramientas tecnológicas que permitieran la presentación, recepción y aprobación en línea de los diferentes permisos e informes.</t>
  </si>
  <si>
    <t>La Entidad determina que  el contratista cumplió parcialmente las obligaciones pactadas; de allí que tan solo se hizo el Primer desembolso $27.000 millones como quiera que, frente al segundo y tercer giro de recursos, no cumplió con los entregables o productos que debía reportar antes de los desembolsos referidos. No se observan acciones y medidas correctivas por parte de la supervisión</t>
  </si>
  <si>
    <t>VT revisará y evaluará los siguientes puntos para las contrataciones con el SGC: 1 El ejercicio de planeación y estructuración de proyectos:Por los recursos que no se utilizaron, por sobredimension de recursos para lograr las metas.2 Proponer a la ANH herramientas para el cumplimiento de metas con control de las supervisiones. 3 Seguimiento periódico de  ejecución técnica y de producto</t>
  </si>
  <si>
    <t>Convenio 225 de 2021. Se observa que el contratista solicitó suspensión del Contrato porque no era posible llevar a cabo las actividad No.3-“Adquisición de datos de flujo de calor debido a las condiciones climáticas adversas para dicha labor.Al no existir un Acta de Suspensión del Convenio no se justifica la no ejecución de las actividades por parte del Contratista en el plazo convenido</t>
  </si>
  <si>
    <t>* El 21-06-2023 se envió comunicación con ID 1468766 dando respuesta al comunicado con ID 1466620, dando plazo a la operadora de enviar el Acta de Devolución de Áreas firmada hasta el 10-07-2023
* El 13-06-2023 se recibió comunicación con ID 1466620 de TPL Colombia operadora encargada del contrato No.18 E&amp;P TURPIAL solicitando plazo para el envío del Acta de Devolución de Áreas</t>
  </si>
  <si>
    <t>* Se realizaron las sesiones de trabajo programadas y en la sesión y la GSCE gestionó la actualización del procedimiento y posteriormente poderlo socializar con los demás funcionarios del área y gerencias.
* El 22-06-2023 se realizó sesión de trabajo para la actualización del procedimiento y se programaron dos sesiones más para el martes 27 y jueves 29 de junio.</t>
  </si>
  <si>
    <t xml:space="preserve">Cto 494/2017 tienen avance de 90% en entrega de información y 25% aprobado financieramente por Minciencias.  Cto 454/2017 tiene avance de 100% en entrega de información  y 94% aprobado financieramente.  Cto 157/2018, se aprobó el Plan Operativo y se dió inicio a la ejecució con un avance del 33 % en entrega de información y un porcentaje de aprobación financier de 25%. </t>
  </si>
  <si>
    <t>242015AC</t>
  </si>
  <si>
    <t>FILA_1</t>
  </si>
  <si>
    <t>FILA_2</t>
  </si>
  <si>
    <t>FILA_3</t>
  </si>
  <si>
    <t>FILA_4</t>
  </si>
  <si>
    <t>FILA_5</t>
  </si>
  <si>
    <t>FILA_6</t>
  </si>
  <si>
    <t>FILA_7</t>
  </si>
  <si>
    <t>FILA_8</t>
  </si>
  <si>
    <t>FILA_9</t>
  </si>
  <si>
    <t>FILA_11</t>
  </si>
  <si>
    <t>FILA_12</t>
  </si>
  <si>
    <t>FILA_13</t>
  </si>
  <si>
    <t>FILA_14</t>
  </si>
  <si>
    <t>FILA_15</t>
  </si>
  <si>
    <t>FILA_16</t>
  </si>
  <si>
    <t>FILA_17</t>
  </si>
  <si>
    <t>FILA_18</t>
  </si>
  <si>
    <t>FILA_19</t>
  </si>
  <si>
    <t>FILA_21</t>
  </si>
  <si>
    <t>FILA_22</t>
  </si>
  <si>
    <t>FILA_24</t>
  </si>
  <si>
    <t>FILA_26</t>
  </si>
  <si>
    <t>FILA_27</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</si>
  <si>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</si>
  <si>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</si>
  <si>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</si>
  <si>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</si>
  <si>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</si>
  <si>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</si>
  <si>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</si>
  <si>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</si>
  <si>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</si>
  <si>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</si>
  <si>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</si>
  <si>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</si>
  <si>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</si>
  <si>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</si>
  <si>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</si>
  <si>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</si>
  <si>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</si>
  <si>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</si>
  <si>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FILA_48</t>
  </si>
  <si>
    <t>FILA_50</t>
  </si>
  <si>
    <t>FILA_51</t>
  </si>
  <si>
    <t>FILA_52</t>
  </si>
  <si>
    <t>FILA_53</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</si>
  <si>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</si>
  <si>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</si>
  <si>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</si>
  <si>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</si>
  <si>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</si>
  <si>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</si>
  <si>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</si>
  <si>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</si>
  <si>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</si>
  <si>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</si>
  <si>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</si>
  <si>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</si>
  <si>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</si>
  <si>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</si>
  <si>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</si>
  <si>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</si>
  <si>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</si>
  <si>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</si>
  <si>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</si>
  <si>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Se remite reporte base de informe cotnratos y modificaciones suscritas en el mes de junio</t>
  </si>
  <si>
    <t>Se realizó la solicitud del estado de las liquidaciones de los contratos de terceros suscritos por el SGC y del informe final financiero del Convenio 300 de 2022 mediante comunicación ID 1468856 del 22 de junio de 2023.</t>
  </si>
  <si>
    <t>Se ha realizado en 4 de los 8 procesos contractuales planeados en la VT para la contratación en la vigencia 2023, la inclusión en un apartado de los estudios previos y una cláusula en los pliegos de condiciones para que en las minutas de contratos y convenios que actualmente estan en proceso de contratación en la VT, se contemple lo referente a la cláusula de la Cesión y Subcontratación</t>
  </si>
  <si>
    <t xml:space="preserve">Se realizó el cambio de la designación del supervisor del Convenio 300 de 2022 para efectos de liquidación de dicho convenio con Radicado No. 20232010591953 Id: 1488830, mientras se encuentra vigente el encargo de funciones de ordenación del gasto realizado por la VAF a Carlos Rey, para segregar los roles y que estos sean independientes.  </t>
  </si>
  <si>
    <t>Se realizó la legalización de la entrega y tenencia de bienes adquiridos en
ejecución del Convenio 300 de 2022 suscrito entre la ANH y el Servicio Geológico Colombiano – SGC Mediante el Acta de Identificación de Bienes suscritas por las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</si>
</sst>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1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color theme="1"/>
      <name val="Calibri"/>
      <family val="2"/>
    </font>
    <font>
      <b/>
      <sz val="11"/>
      <color theme="1"/>
      <name val="Calibri"/>
      <family val="2"/>
    </font>
    <font>
      <sz val="11"/>
      <name val="Calibri"/>
      <family val="2"/>
    </font>
    <font>
      <sz val="11"/>
      <color indexed="8"/>
      <name val="Calibri"/>
      <family val="2"/>
    </font>
    <font>
      <b/>
      <sz val="11"/>
      <name val="Calibri"/>
      <family val="2"/>
    </font>
    <font>
      <b/>
      <sz val="11"/>
      <color rgb="FF000000"/>
      <name val="Calibri"/>
      <family val="2"/>
    </font>
    <font>
      <sz val="11"/>
      <color rgb="FF000000"/>
      <name val="Calibri"/>
      <family val="2"/>
    </font>
    <font>
      <sz val="11"/>
      <color rgb="FF44546A"/>
      <name val="Calibri"/>
      <family val="2"/>
    </font>
    <font>
      <sz val="10"/>
      <color rgb="FF000000"/>
      <name val="Arial"/>
      <family val="2"/>
    </font>
    <font>
      <b/>
      <sz val="10"/>
      <color rgb="FF000000"/>
      <name val="Arial"/>
      <family val="2"/>
    </font>
    <font>
      <sz val="10"/>
      <color indexed="8"/>
      <name val="Arial"/>
      <family val="2"/>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4">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4" borderId="2"/>
    <xf numFmtId="0" fontId="1" fillId="4" borderId="2"/>
  </cellStyleXfs>
  <cellXfs count="102">
    <xf numFmtId="0" fontId="0" fillId="0" borderId="0" xfId="0"/>
    <xf numFmtId="0" fontId="2" fillId="2" borderId="1"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3" xfId="0" applyFont="1" applyFill="1" applyBorder="1" applyAlignment="1" applyProtection="1">
      <alignment vertical="center" wrapText="1"/>
      <protection locked="0"/>
    </xf>
    <xf numFmtId="0" fontId="5" fillId="5" borderId="3" xfId="0" applyFont="1" applyFill="1" applyBorder="1" applyAlignment="1">
      <alignment vertical="center" wrapText="1"/>
    </xf>
    <xf numFmtId="0" fontId="5" fillId="5" borderId="3" xfId="0" applyFont="1" applyFill="1" applyBorder="1" applyAlignment="1">
      <alignment horizontal="center" vertical="center" wrapText="1"/>
    </xf>
    <xf numFmtId="14" fontId="5" fillId="5" borderId="3" xfId="0" applyNumberFormat="1" applyFont="1" applyFill="1" applyBorder="1" applyAlignment="1">
      <alignment horizontal="center" vertical="center"/>
    </xf>
    <xf numFmtId="14" fontId="7" fillId="5" borderId="3" xfId="0" applyNumberFormat="1" applyFont="1" applyFill="1" applyBorder="1" applyAlignment="1">
      <alignment horizontal="center" vertical="center"/>
    </xf>
    <xf numFmtId="1" fontId="5" fillId="5" borderId="3" xfId="0" applyNumberFormat="1" applyFont="1" applyFill="1" applyBorder="1" applyAlignment="1" applyProtection="1">
      <alignment horizontal="center" vertical="center"/>
      <protection locked="0"/>
    </xf>
    <xf numFmtId="0" fontId="7" fillId="5" borderId="3" xfId="0" applyFont="1" applyFill="1" applyBorder="1" applyAlignment="1">
      <alignment horizontal="justify" vertical="top" wrapText="1"/>
    </xf>
    <xf numFmtId="0" fontId="8" fillId="4" borderId="3" xfId="1" applyFont="1" applyBorder="1" applyAlignment="1" applyProtection="1">
      <alignment horizontal="center" vertical="center"/>
      <protection locked="0"/>
    </xf>
    <xf numFmtId="0" fontId="7" fillId="5" borderId="3" xfId="0" applyFont="1" applyFill="1" applyBorder="1" applyAlignment="1" applyProtection="1">
      <alignment vertical="center" wrapText="1"/>
      <protection locked="0"/>
    </xf>
    <xf numFmtId="0" fontId="7" fillId="5" borderId="3" xfId="0" applyFont="1" applyFill="1" applyBorder="1" applyAlignment="1">
      <alignment horizontal="center" vertical="center" wrapText="1"/>
    </xf>
    <xf numFmtId="164" fontId="7" fillId="5" borderId="3" xfId="0" applyNumberFormat="1"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protection locked="0"/>
    </xf>
    <xf numFmtId="164" fontId="5" fillId="5" borderId="3"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0" fontId="5" fillId="5" borderId="3" xfId="0" applyFont="1" applyFill="1" applyBorder="1" applyAlignment="1">
      <alignment horizontal="left" vertical="center" wrapText="1"/>
    </xf>
    <xf numFmtId="0" fontId="5" fillId="5" borderId="3" xfId="0" applyFont="1" applyFill="1" applyBorder="1" applyAlignment="1">
      <alignment vertical="top" wrapText="1"/>
    </xf>
    <xf numFmtId="0" fontId="5" fillId="5" borderId="3" xfId="0" applyFont="1" applyFill="1" applyBorder="1" applyAlignment="1">
      <alignment horizontal="justify" vertical="top" wrapText="1"/>
    </xf>
    <xf numFmtId="14" fontId="5" fillId="4" borderId="3" xfId="0" applyNumberFormat="1" applyFont="1" applyFill="1" applyBorder="1" applyAlignment="1">
      <alignment horizontal="center" vertical="center"/>
    </xf>
    <xf numFmtId="1" fontId="5" fillId="0" borderId="3" xfId="0" applyNumberFormat="1" applyFont="1" applyBorder="1" applyAlignment="1" applyProtection="1">
      <alignment horizontal="center" vertical="center"/>
      <protection locked="0"/>
    </xf>
    <xf numFmtId="0" fontId="8" fillId="0" borderId="3" xfId="0" applyFont="1" applyBorder="1" applyAlignment="1">
      <alignment horizontal="center" vertical="center"/>
    </xf>
    <xf numFmtId="0" fontId="5" fillId="4" borderId="3" xfId="0" applyFont="1" applyFill="1" applyBorder="1" applyAlignment="1">
      <alignment horizontal="center" vertical="center"/>
    </xf>
    <xf numFmtId="0" fontId="5" fillId="5" borderId="3" xfId="0" applyFont="1" applyFill="1" applyBorder="1" applyAlignment="1">
      <alignment horizontal="left" vertical="top" wrapText="1"/>
    </xf>
    <xf numFmtId="0" fontId="8" fillId="0" borderId="3" xfId="0" applyFont="1" applyBorder="1" applyAlignment="1">
      <alignment vertical="top" wrapText="1"/>
    </xf>
    <xf numFmtId="0" fontId="11" fillId="6" borderId="3" xfId="0" applyFont="1" applyFill="1" applyBorder="1" applyAlignment="1">
      <alignment horizontal="center" vertical="center"/>
    </xf>
    <xf numFmtId="0" fontId="5" fillId="5" borderId="3" xfId="0" applyFont="1" applyFill="1" applyBorder="1" applyAlignment="1" applyProtection="1">
      <alignment horizontal="center" vertical="center" wrapText="1"/>
      <protection locked="0"/>
    </xf>
    <xf numFmtId="0" fontId="11" fillId="4" borderId="3" xfId="0" applyFont="1" applyFill="1" applyBorder="1" applyAlignment="1">
      <alignment horizontal="center" vertical="center"/>
    </xf>
    <xf numFmtId="0" fontId="11" fillId="6" borderId="3" xfId="0" applyFont="1" applyFill="1" applyBorder="1" applyAlignment="1">
      <alignment horizontal="center" vertical="center" wrapText="1"/>
    </xf>
    <xf numFmtId="14" fontId="11" fillId="6" borderId="3" xfId="0" applyNumberFormat="1" applyFont="1" applyFill="1" applyBorder="1" applyAlignment="1">
      <alignment horizontal="center" vertical="center"/>
    </xf>
    <xf numFmtId="0" fontId="5" fillId="0" borderId="3" xfId="0" applyFont="1" applyBorder="1" applyAlignment="1">
      <alignment horizontal="center" vertical="center"/>
    </xf>
    <xf numFmtId="0" fontId="8" fillId="0" borderId="3" xfId="0" applyFont="1" applyBorder="1" applyAlignment="1">
      <alignment horizontal="left" vertical="top" wrapText="1"/>
    </xf>
    <xf numFmtId="0" fontId="11" fillId="0" borderId="3" xfId="0" applyFont="1" applyBorder="1" applyAlignment="1">
      <alignment horizontal="left" vertical="top"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14" fontId="11" fillId="0" borderId="3" xfId="0" applyNumberFormat="1" applyFont="1" applyBorder="1" applyAlignment="1">
      <alignment horizontal="center" vertical="center"/>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xf>
    <xf numFmtId="0" fontId="7" fillId="5" borderId="3" xfId="0" applyFont="1" applyFill="1" applyBorder="1" applyAlignment="1">
      <alignment vertical="center" wrapText="1"/>
    </xf>
    <xf numFmtId="14" fontId="5" fillId="5" borderId="3" xfId="0" applyNumberFormat="1" applyFont="1" applyFill="1" applyBorder="1" applyAlignment="1">
      <alignment horizontal="center" vertical="center" wrapText="1"/>
    </xf>
    <xf numFmtId="14" fontId="7" fillId="5"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vertical="center" wrapText="1"/>
    </xf>
    <xf numFmtId="14" fontId="7" fillId="0" borderId="3"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1" fontId="7" fillId="0" borderId="3" xfId="0" applyNumberFormat="1" applyFont="1" applyBorder="1" applyAlignment="1">
      <alignment horizontal="center" vertical="center"/>
    </xf>
    <xf numFmtId="1" fontId="7" fillId="0" borderId="3" xfId="0" applyNumberFormat="1" applyFont="1" applyBorder="1" applyAlignment="1" applyProtection="1">
      <alignment horizontal="center" vertical="center"/>
      <protection locked="0"/>
    </xf>
    <xf numFmtId="0" fontId="7" fillId="0" borderId="3" xfId="0" applyFont="1" applyBorder="1" applyAlignment="1">
      <alignment horizontal="left" vertical="center" wrapText="1"/>
    </xf>
    <xf numFmtId="0" fontId="8" fillId="3" borderId="3" xfId="0" applyFont="1" applyFill="1" applyBorder="1" applyAlignment="1" applyProtection="1">
      <alignment vertical="center" wrapText="1"/>
      <protection locked="0"/>
    </xf>
    <xf numFmtId="0" fontId="8" fillId="3" borderId="3" xfId="0" applyFont="1" applyFill="1" applyBorder="1" applyAlignment="1" applyProtection="1">
      <alignment horizontal="center" vertical="center" wrapText="1"/>
      <protection locked="0"/>
    </xf>
    <xf numFmtId="164" fontId="8" fillId="3" borderId="3" xfId="0" applyNumberFormat="1" applyFont="1" applyFill="1" applyBorder="1" applyAlignment="1" applyProtection="1">
      <alignment horizontal="center" vertical="center" wrapText="1"/>
      <protection locked="0"/>
    </xf>
    <xf numFmtId="1" fontId="8" fillId="3" borderId="3" xfId="0" applyNumberFormat="1" applyFont="1" applyFill="1" applyBorder="1" applyAlignment="1" applyProtection="1">
      <alignment horizontal="center" vertical="center"/>
      <protection locked="0"/>
    </xf>
    <xf numFmtId="0" fontId="8" fillId="0" borderId="3" xfId="0" applyFont="1" applyBorder="1" applyAlignment="1" applyProtection="1">
      <alignment vertical="center" wrapText="1"/>
      <protection locked="0"/>
    </xf>
    <xf numFmtId="9" fontId="8" fillId="3" borderId="3" xfId="0" applyNumberFormat="1" applyFont="1" applyFill="1" applyBorder="1" applyAlignment="1" applyProtection="1">
      <alignment horizontal="center" vertical="center"/>
      <protection locked="0"/>
    </xf>
    <xf numFmtId="164" fontId="8" fillId="3" borderId="3" xfId="0" applyNumberFormat="1" applyFont="1" applyFill="1" applyBorder="1" applyAlignment="1" applyProtection="1">
      <alignment horizontal="center" vertical="center"/>
      <protection locked="0"/>
    </xf>
    <xf numFmtId="16" fontId="11" fillId="0" borderId="3" xfId="0" applyNumberFormat="1" applyFont="1" applyBorder="1" applyAlignment="1" applyProtection="1">
      <alignment vertical="center" wrapText="1"/>
      <protection locked="0"/>
    </xf>
    <xf numFmtId="0" fontId="8" fillId="3" borderId="3" xfId="0" applyFont="1" applyFill="1" applyBorder="1" applyAlignment="1" applyProtection="1">
      <alignment horizontal="center" vertical="center"/>
      <protection locked="0"/>
    </xf>
    <xf numFmtId="14" fontId="11" fillId="0" borderId="3" xfId="0" applyNumberFormat="1" applyFont="1" applyBorder="1" applyAlignment="1" applyProtection="1">
      <alignment horizontal="center" vertical="center" wrapText="1"/>
      <protection locked="0"/>
    </xf>
    <xf numFmtId="164" fontId="8" fillId="0" borderId="3" xfId="0" applyNumberFormat="1" applyFont="1" applyBorder="1" applyAlignment="1" applyProtection="1">
      <alignment horizontal="center" vertical="center"/>
      <protection locked="0"/>
    </xf>
    <xf numFmtId="165" fontId="7" fillId="5" borderId="3" xfId="0" applyNumberFormat="1" applyFont="1" applyFill="1" applyBorder="1" applyAlignment="1">
      <alignment horizontal="center" vertical="center"/>
    </xf>
    <xf numFmtId="1" fontId="5" fillId="5" borderId="3" xfId="0" applyNumberFormat="1" applyFont="1" applyFill="1" applyBorder="1" applyAlignment="1">
      <alignment horizontal="center" vertical="center"/>
    </xf>
    <xf numFmtId="0" fontId="7" fillId="7" borderId="3" xfId="0" applyFont="1" applyFill="1" applyBorder="1" applyAlignment="1">
      <alignment horizontal="left" vertical="top" wrapText="1"/>
    </xf>
    <xf numFmtId="0" fontId="7" fillId="7" borderId="3" xfId="0" applyFont="1" applyFill="1" applyBorder="1" applyAlignment="1">
      <alignment horizontal="center" vertical="center" wrapText="1"/>
    </xf>
    <xf numFmtId="14" fontId="7" fillId="7" borderId="3" xfId="0" applyNumberFormat="1" applyFont="1" applyFill="1" applyBorder="1" applyAlignment="1">
      <alignment horizontal="center" vertical="center"/>
    </xf>
    <xf numFmtId="0" fontId="11" fillId="7" borderId="3" xfId="0" applyFont="1" applyFill="1" applyBorder="1" applyAlignment="1">
      <alignment horizontal="center" vertical="center"/>
    </xf>
    <xf numFmtId="0" fontId="8" fillId="0" borderId="3" xfId="0" applyFont="1" applyBorder="1" applyAlignment="1">
      <alignment vertical="center" wrapText="1"/>
    </xf>
    <xf numFmtId="0" fontId="7" fillId="5" borderId="3" xfId="0" applyFont="1" applyFill="1" applyBorder="1" applyAlignment="1">
      <alignment horizontal="left" vertical="top" wrapText="1"/>
    </xf>
    <xf numFmtId="0" fontId="7" fillId="0" borderId="3" xfId="0" applyFont="1" applyBorder="1" applyAlignment="1">
      <alignment horizontal="left" vertical="top" wrapText="1"/>
    </xf>
    <xf numFmtId="0" fontId="7" fillId="5" borderId="3" xfId="0" applyFont="1" applyFill="1" applyBorder="1" applyAlignment="1">
      <alignment horizontal="left" vertical="center" wrapText="1"/>
    </xf>
    <xf numFmtId="1" fontId="5" fillId="0" borderId="3" xfId="0" applyNumberFormat="1" applyFont="1" applyBorder="1" applyAlignment="1">
      <alignment horizontal="center" vertical="center"/>
    </xf>
    <xf numFmtId="9" fontId="8" fillId="0" borderId="3" xfId="0" applyNumberFormat="1" applyFont="1" applyBorder="1" applyAlignment="1">
      <alignment horizontal="center" vertical="center"/>
    </xf>
    <xf numFmtId="0" fontId="8" fillId="5" borderId="3" xfId="0" applyFont="1" applyFill="1" applyBorder="1" applyAlignment="1">
      <alignment horizontal="left" vertical="top" wrapText="1"/>
    </xf>
    <xf numFmtId="0" fontId="8" fillId="5" borderId="3" xfId="0" applyFont="1" applyFill="1" applyBorder="1" applyAlignment="1">
      <alignment vertical="top" wrapText="1"/>
    </xf>
    <xf numFmtId="0" fontId="0" fillId="0" borderId="3" xfId="0" applyBorder="1" applyAlignment="1">
      <alignment horizontal="center" vertical="center"/>
    </xf>
    <xf numFmtId="0" fontId="0" fillId="3" borderId="3" xfId="0" applyFill="1" applyBorder="1" applyAlignment="1" applyProtection="1">
      <alignment horizontal="center" vertical="center"/>
      <protection locked="0"/>
    </xf>
    <xf numFmtId="0" fontId="0" fillId="3" borderId="3" xfId="0" applyFill="1" applyBorder="1" applyAlignment="1" applyProtection="1">
      <alignment horizontal="left" vertical="center" wrapText="1"/>
      <protection locked="0"/>
    </xf>
    <xf numFmtId="0" fontId="0" fillId="3" borderId="3" xfId="0" applyFill="1" applyBorder="1" applyAlignment="1" applyProtection="1">
      <alignment vertical="top" wrapText="1"/>
      <protection locked="0"/>
    </xf>
    <xf numFmtId="0" fontId="0" fillId="3" borderId="3" xfId="0" applyFill="1" applyBorder="1" applyAlignment="1" applyProtection="1">
      <alignment horizontal="left" vertical="top" wrapText="1"/>
      <protection locked="0"/>
    </xf>
    <xf numFmtId="0" fontId="0" fillId="3" borderId="3" xfId="0" applyFill="1" applyBorder="1" applyAlignment="1" applyProtection="1">
      <alignment vertical="center" wrapText="1"/>
      <protection locked="0"/>
    </xf>
    <xf numFmtId="164" fontId="0" fillId="3" borderId="3" xfId="0" applyNumberFormat="1" applyFill="1" applyBorder="1" applyAlignment="1" applyProtection="1">
      <alignment horizontal="center" vertical="center"/>
      <protection locked="0"/>
    </xf>
    <xf numFmtId="1" fontId="0" fillId="3" borderId="3" xfId="0" applyNumberFormat="1" applyFill="1" applyBorder="1" applyAlignment="1" applyProtection="1">
      <alignment horizontal="center" vertical="center"/>
      <protection locked="0"/>
    </xf>
    <xf numFmtId="0" fontId="0" fillId="0" borderId="3" xfId="0" applyBorder="1" applyAlignment="1">
      <alignment vertical="center" wrapText="1"/>
    </xf>
    <xf numFmtId="0" fontId="1" fillId="3" borderId="3" xfId="2" applyFill="1"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164" fontId="0" fillId="3" borderId="3" xfId="0" applyNumberFormat="1" applyFill="1" applyBorder="1" applyAlignment="1" applyProtection="1">
      <alignment horizontal="center" vertical="center" wrapText="1"/>
      <protection locked="0"/>
    </xf>
    <xf numFmtId="0" fontId="12" fillId="7" borderId="3" xfId="0" applyFont="1" applyFill="1" applyBorder="1" applyAlignment="1">
      <alignment vertical="center" wrapText="1"/>
    </xf>
    <xf numFmtId="0" fontId="8" fillId="5" borderId="3" xfId="0" applyFont="1" applyFill="1" applyBorder="1" applyAlignment="1">
      <alignment horizontal="center" vertical="center" wrapText="1"/>
    </xf>
    <xf numFmtId="0" fontId="12" fillId="7" borderId="3" xfId="0" applyFont="1" applyFill="1" applyBorder="1" applyAlignment="1">
      <alignment vertical="top" wrapText="1"/>
    </xf>
    <xf numFmtId="0" fontId="8" fillId="0" borderId="3" xfId="0" applyNumberFormat="1" applyFont="1" applyBorder="1" applyAlignment="1" applyProtection="1">
      <alignment horizontal="center" vertical="center"/>
      <protection locked="0"/>
    </xf>
    <xf numFmtId="0" fontId="8" fillId="0" borderId="3" xfId="0" applyFont="1" applyBorder="1" applyAlignment="1">
      <alignment wrapText="1"/>
    </xf>
    <xf numFmtId="0" fontId="8" fillId="0" borderId="3" xfId="0" applyFont="1" applyBorder="1" applyAlignment="1">
      <alignment vertical="top"/>
    </xf>
    <xf numFmtId="0" fontId="13" fillId="6"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0" borderId="3" xfId="0" applyFont="1" applyBorder="1" applyAlignment="1">
      <alignment horizontal="left" vertical="center" wrapText="1"/>
    </xf>
    <xf numFmtId="0" fontId="2" fillId="2" borderId="1" xfId="0" applyFont="1" applyFill="1" applyBorder="1" applyAlignment="1">
      <alignment horizontal="center" vertical="center"/>
    </xf>
    <xf numFmtId="0" fontId="0" fillId="0" borderId="0" xfId="0"/>
  </cellXfs>
  <cellStyles count="3">
    <cellStyle name="Normal" xfId="0" builtinId="0"/>
    <cellStyle name="Normal 2" xfId="2" xr:uid="{4A01D0B9-F3FA-4FD1-8C5F-5610A096F61A}"/>
    <cellStyle name="Normal 5" xfId="1" xr:uid="{BB3E9B0B-FD03-4FF0-A755-23766B3DA3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51004"/>
  <sheetViews>
    <sheetView tabSelected="1" topLeftCell="N8" workbookViewId="0">
      <selection activeCell="IY11" sqref="IY11"/>
    </sheetView>
  </sheetViews>
  <sheetFormatPr baseColWidth="10" defaultColWidth="8.88671875" defaultRowHeight="14.4" x14ac:dyDescent="0.3"/>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6" max="255" width="8" hidden="1"/>
  </cols>
  <sheetData>
    <row r="1" spans="1:15" x14ac:dyDescent="0.3">
      <c r="B1" s="1" t="s">
        <v>0</v>
      </c>
      <c r="C1" s="1">
        <v>53</v>
      </c>
      <c r="D1" s="1" t="s">
        <v>1</v>
      </c>
    </row>
    <row r="2" spans="1:15" x14ac:dyDescent="0.3">
      <c r="B2" s="1" t="s">
        <v>2</v>
      </c>
      <c r="C2" s="1">
        <v>400</v>
      </c>
      <c r="D2" s="1" t="s">
        <v>3</v>
      </c>
    </row>
    <row r="3" spans="1:15" x14ac:dyDescent="0.3">
      <c r="B3" s="1" t="s">
        <v>4</v>
      </c>
      <c r="C3" s="1">
        <v>1</v>
      </c>
    </row>
    <row r="4" spans="1:15" x14ac:dyDescent="0.3">
      <c r="B4" s="1" t="s">
        <v>5</v>
      </c>
      <c r="C4" s="1">
        <v>530</v>
      </c>
    </row>
    <row r="5" spans="1:15" x14ac:dyDescent="0.3">
      <c r="B5" s="1" t="s">
        <v>6</v>
      </c>
      <c r="C5" s="2">
        <v>45107</v>
      </c>
    </row>
    <row r="6" spans="1:15" x14ac:dyDescent="0.3">
      <c r="B6" s="1" t="s">
        <v>7</v>
      </c>
      <c r="C6" s="1">
        <v>6</v>
      </c>
      <c r="D6" s="1" t="s">
        <v>8</v>
      </c>
    </row>
    <row r="8" spans="1:15" x14ac:dyDescent="0.3">
      <c r="A8" s="1" t="s">
        <v>9</v>
      </c>
      <c r="B8" s="100" t="s">
        <v>10</v>
      </c>
      <c r="C8" s="101"/>
      <c r="D8" s="101"/>
      <c r="E8" s="101"/>
      <c r="F8" s="101"/>
      <c r="G8" s="101"/>
      <c r="H8" s="101"/>
      <c r="I8" s="101"/>
      <c r="J8" s="101"/>
      <c r="K8" s="101"/>
      <c r="L8" s="101"/>
      <c r="M8" s="101"/>
      <c r="N8" s="101"/>
      <c r="O8" s="101"/>
    </row>
    <row r="9" spans="1:15" x14ac:dyDescent="0.3">
      <c r="C9" s="1">
        <v>4</v>
      </c>
      <c r="D9" s="1">
        <v>8</v>
      </c>
      <c r="E9" s="1">
        <v>12</v>
      </c>
      <c r="F9" s="1">
        <v>16</v>
      </c>
      <c r="G9" s="1">
        <v>20</v>
      </c>
      <c r="H9" s="1">
        <v>24</v>
      </c>
      <c r="I9" s="1">
        <v>28</v>
      </c>
      <c r="J9" s="1">
        <v>31</v>
      </c>
      <c r="K9" s="1">
        <v>32</v>
      </c>
      <c r="L9" s="1">
        <v>36</v>
      </c>
      <c r="M9" s="1">
        <v>40</v>
      </c>
      <c r="N9" s="1">
        <v>44</v>
      </c>
      <c r="O9" s="1">
        <v>48</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16" x14ac:dyDescent="0.3">
      <c r="A11" s="1">
        <v>1</v>
      </c>
      <c r="B11" s="4" t="s">
        <v>442</v>
      </c>
      <c r="C11" s="5" t="s">
        <v>25</v>
      </c>
      <c r="D11" s="4" t="s">
        <v>441</v>
      </c>
      <c r="E11" s="6" t="s">
        <v>26</v>
      </c>
      <c r="F11" s="6" t="s">
        <v>27</v>
      </c>
      <c r="G11" s="6" t="s">
        <v>28</v>
      </c>
      <c r="H11" s="6" t="s">
        <v>28</v>
      </c>
      <c r="I11" s="7" t="s">
        <v>29</v>
      </c>
      <c r="J11" s="4">
        <v>4</v>
      </c>
      <c r="K11" s="8">
        <v>42736</v>
      </c>
      <c r="L11" s="9">
        <v>44926</v>
      </c>
      <c r="M11" s="10">
        <f t="shared" ref="M11" si="0">ROUND(((L11-K11)/7),0)</f>
        <v>313</v>
      </c>
      <c r="N11" s="4">
        <v>2</v>
      </c>
      <c r="O11" s="78" t="s">
        <v>397</v>
      </c>
    </row>
    <row r="12" spans="1:15" ht="172.8" x14ac:dyDescent="0.3">
      <c r="A12" s="3">
        <v>2</v>
      </c>
      <c r="B12" s="4" t="s">
        <v>443</v>
      </c>
      <c r="C12" s="5" t="s">
        <v>25</v>
      </c>
      <c r="D12" s="12" t="s">
        <v>425</v>
      </c>
      <c r="E12" s="13" t="s">
        <v>30</v>
      </c>
      <c r="F12" s="13" t="s">
        <v>31</v>
      </c>
      <c r="G12" s="13" t="s">
        <v>32</v>
      </c>
      <c r="H12" s="13" t="s">
        <v>33</v>
      </c>
      <c r="I12" s="13" t="s">
        <v>34</v>
      </c>
      <c r="J12" s="14">
        <v>4</v>
      </c>
      <c r="K12" s="15">
        <v>43486</v>
      </c>
      <c r="L12" s="15">
        <v>45291</v>
      </c>
      <c r="M12" s="10">
        <f>ROUND(((L12-K12)/7),0)</f>
        <v>258</v>
      </c>
      <c r="N12" s="4">
        <v>3</v>
      </c>
      <c r="O12" s="91" t="s">
        <v>398</v>
      </c>
    </row>
    <row r="13" spans="1:15" ht="230.4" x14ac:dyDescent="0.3">
      <c r="A13" s="3">
        <v>3</v>
      </c>
      <c r="B13" s="4" t="s">
        <v>444</v>
      </c>
      <c r="C13" s="5" t="s">
        <v>25</v>
      </c>
      <c r="D13" s="16" t="s">
        <v>35</v>
      </c>
      <c r="E13" s="5" t="s">
        <v>36</v>
      </c>
      <c r="F13" s="13" t="s">
        <v>37</v>
      </c>
      <c r="G13" s="5" t="s">
        <v>38</v>
      </c>
      <c r="H13" s="5" t="s">
        <v>39</v>
      </c>
      <c r="I13" s="6" t="s">
        <v>40</v>
      </c>
      <c r="J13" s="7">
        <v>12</v>
      </c>
      <c r="K13" s="17">
        <v>43631</v>
      </c>
      <c r="L13" s="15">
        <v>45291</v>
      </c>
      <c r="M13" s="10">
        <v>54</v>
      </c>
      <c r="N13" s="4">
        <v>10</v>
      </c>
      <c r="O13" s="91" t="s">
        <v>398</v>
      </c>
    </row>
    <row r="14" spans="1:15" ht="187.2" x14ac:dyDescent="0.3">
      <c r="A14" s="3">
        <v>4</v>
      </c>
      <c r="B14" s="4" t="s">
        <v>445</v>
      </c>
      <c r="C14" s="5" t="s">
        <v>25</v>
      </c>
      <c r="D14" s="16" t="s">
        <v>41</v>
      </c>
      <c r="E14" s="5" t="s">
        <v>42</v>
      </c>
      <c r="F14" s="13" t="s">
        <v>43</v>
      </c>
      <c r="G14" s="5" t="s">
        <v>38</v>
      </c>
      <c r="H14" s="5" t="s">
        <v>39</v>
      </c>
      <c r="I14" s="6" t="s">
        <v>40</v>
      </c>
      <c r="J14" s="7">
        <v>12</v>
      </c>
      <c r="K14" s="17">
        <v>43631</v>
      </c>
      <c r="L14" s="15">
        <v>45291</v>
      </c>
      <c r="M14" s="10">
        <v>54</v>
      </c>
      <c r="N14" s="4">
        <v>10</v>
      </c>
      <c r="O14" s="91" t="s">
        <v>398</v>
      </c>
    </row>
    <row r="15" spans="1:15" ht="316.8" x14ac:dyDescent="0.3">
      <c r="A15" s="3">
        <v>5</v>
      </c>
      <c r="B15" s="4" t="s">
        <v>446</v>
      </c>
      <c r="C15" s="5" t="s">
        <v>25</v>
      </c>
      <c r="D15" s="4" t="s">
        <v>426</v>
      </c>
      <c r="E15" s="6" t="s">
        <v>44</v>
      </c>
      <c r="F15" s="6" t="s">
        <v>45</v>
      </c>
      <c r="G15" s="6" t="s">
        <v>46</v>
      </c>
      <c r="H15" s="6" t="s">
        <v>47</v>
      </c>
      <c r="I15" s="6" t="s">
        <v>48</v>
      </c>
      <c r="J15" s="4">
        <v>10</v>
      </c>
      <c r="K15" s="17">
        <v>43617</v>
      </c>
      <c r="L15" s="18">
        <v>44900</v>
      </c>
      <c r="M15" s="10">
        <f t="shared" ref="M15" si="1">ROUND(((L15-K15)/7),0)</f>
        <v>183</v>
      </c>
      <c r="N15" s="4">
        <v>8</v>
      </c>
      <c r="O15" s="11" t="s">
        <v>440</v>
      </c>
    </row>
    <row r="16" spans="1:15" ht="201.6" x14ac:dyDescent="0.3">
      <c r="A16" s="3">
        <v>6</v>
      </c>
      <c r="B16" s="4" t="s">
        <v>447</v>
      </c>
      <c r="C16" s="5" t="s">
        <v>25</v>
      </c>
      <c r="D16" s="16" t="s">
        <v>50</v>
      </c>
      <c r="E16" s="5" t="s">
        <v>51</v>
      </c>
      <c r="F16" s="5" t="s">
        <v>52</v>
      </c>
      <c r="G16" s="19" t="s">
        <v>53</v>
      </c>
      <c r="H16" s="19" t="s">
        <v>54</v>
      </c>
      <c r="I16" s="7" t="s">
        <v>55</v>
      </c>
      <c r="J16" s="7">
        <v>1</v>
      </c>
      <c r="K16" s="8">
        <v>44307</v>
      </c>
      <c r="L16" s="9">
        <v>44925</v>
      </c>
      <c r="M16" s="16">
        <f t="shared" ref="M16" si="2">ROUNDDOWN(((L16-K16)/7),0)</f>
        <v>88</v>
      </c>
      <c r="N16" s="14">
        <v>0</v>
      </c>
      <c r="O16" s="92" t="s">
        <v>399</v>
      </c>
    </row>
    <row r="17" spans="1:15" ht="172.8" x14ac:dyDescent="0.3">
      <c r="A17" s="3">
        <v>7</v>
      </c>
      <c r="B17" s="4" t="s">
        <v>448</v>
      </c>
      <c r="C17" s="5" t="s">
        <v>25</v>
      </c>
      <c r="D17" s="4" t="s">
        <v>57</v>
      </c>
      <c r="E17" s="20" t="s">
        <v>58</v>
      </c>
      <c r="F17" s="20" t="s">
        <v>59</v>
      </c>
      <c r="G17" s="6" t="s">
        <v>60</v>
      </c>
      <c r="H17" s="6" t="s">
        <v>61</v>
      </c>
      <c r="I17" s="6" t="s">
        <v>62</v>
      </c>
      <c r="J17" s="4">
        <v>2</v>
      </c>
      <c r="K17" s="8">
        <v>44221</v>
      </c>
      <c r="L17" s="8">
        <v>44926</v>
      </c>
      <c r="M17" s="10">
        <f>ROUND(((L17-K17)/7),0)</f>
        <v>101</v>
      </c>
      <c r="N17" s="4">
        <v>0</v>
      </c>
      <c r="O17" s="92" t="s">
        <v>400</v>
      </c>
    </row>
    <row r="18" spans="1:15" ht="172.8" x14ac:dyDescent="0.3">
      <c r="A18" s="3">
        <v>8</v>
      </c>
      <c r="B18" s="4" t="s">
        <v>449</v>
      </c>
      <c r="C18" s="5" t="s">
        <v>25</v>
      </c>
      <c r="D18" s="4" t="s">
        <v>64</v>
      </c>
      <c r="E18" s="21" t="s">
        <v>65</v>
      </c>
      <c r="F18" s="21" t="s">
        <v>66</v>
      </c>
      <c r="G18" s="21" t="s">
        <v>67</v>
      </c>
      <c r="H18" s="6" t="s">
        <v>68</v>
      </c>
      <c r="I18" s="7" t="s">
        <v>69</v>
      </c>
      <c r="J18" s="4">
        <v>1</v>
      </c>
      <c r="K18" s="8">
        <v>44301</v>
      </c>
      <c r="L18" s="22">
        <v>45168</v>
      </c>
      <c r="M18" s="10">
        <v>35</v>
      </c>
      <c r="N18" s="4">
        <v>0</v>
      </c>
      <c r="O18" s="27" t="s">
        <v>401</v>
      </c>
    </row>
    <row r="19" spans="1:15" ht="216" x14ac:dyDescent="0.3">
      <c r="A19" s="3">
        <v>9</v>
      </c>
      <c r="B19" s="4" t="s">
        <v>450</v>
      </c>
      <c r="C19" s="5" t="s">
        <v>25</v>
      </c>
      <c r="D19" s="4" t="s">
        <v>64</v>
      </c>
      <c r="E19" s="21" t="s">
        <v>65</v>
      </c>
      <c r="F19" s="21" t="s">
        <v>66</v>
      </c>
      <c r="G19" s="21" t="s">
        <v>71</v>
      </c>
      <c r="H19" s="6" t="s">
        <v>72</v>
      </c>
      <c r="I19" s="7" t="s">
        <v>73</v>
      </c>
      <c r="J19" s="4">
        <v>1</v>
      </c>
      <c r="K19" s="8">
        <v>44270</v>
      </c>
      <c r="L19" s="22">
        <v>44910</v>
      </c>
      <c r="M19" s="23">
        <v>90</v>
      </c>
      <c r="N19" s="24">
        <v>0</v>
      </c>
      <c r="O19" s="27" t="s">
        <v>402</v>
      </c>
    </row>
    <row r="20" spans="1:15" ht="230.4" x14ac:dyDescent="0.3">
      <c r="A20" s="3">
        <v>10</v>
      </c>
      <c r="B20" s="4" t="s">
        <v>83</v>
      </c>
      <c r="C20" s="5" t="s">
        <v>25</v>
      </c>
      <c r="D20" s="25" t="s">
        <v>75</v>
      </c>
      <c r="E20" s="6" t="s">
        <v>76</v>
      </c>
      <c r="F20" s="26" t="s">
        <v>77</v>
      </c>
      <c r="G20" s="7" t="s">
        <v>78</v>
      </c>
      <c r="H20" s="7" t="s">
        <v>79</v>
      </c>
      <c r="I20" s="7" t="s">
        <v>80</v>
      </c>
      <c r="J20" s="4">
        <v>36</v>
      </c>
      <c r="K20" s="8">
        <v>44377</v>
      </c>
      <c r="L20" s="15">
        <v>45291</v>
      </c>
      <c r="M20" s="10">
        <v>25</v>
      </c>
      <c r="N20" s="7">
        <v>32</v>
      </c>
      <c r="O20" s="93" t="s">
        <v>403</v>
      </c>
    </row>
    <row r="21" spans="1:15" ht="230.4" x14ac:dyDescent="0.3">
      <c r="A21" s="3">
        <v>11</v>
      </c>
      <c r="B21" s="4" t="s">
        <v>451</v>
      </c>
      <c r="C21" s="5" t="s">
        <v>25</v>
      </c>
      <c r="D21" s="25" t="s">
        <v>75</v>
      </c>
      <c r="E21" s="6" t="s">
        <v>76</v>
      </c>
      <c r="F21" s="26" t="s">
        <v>77</v>
      </c>
      <c r="G21" s="7" t="s">
        <v>82</v>
      </c>
      <c r="H21" s="7" t="s">
        <v>79</v>
      </c>
      <c r="I21" s="7" t="s">
        <v>80</v>
      </c>
      <c r="J21" s="4">
        <v>14</v>
      </c>
      <c r="K21" s="8">
        <v>44377</v>
      </c>
      <c r="L21" s="15">
        <v>45291</v>
      </c>
      <c r="M21" s="10">
        <v>25</v>
      </c>
      <c r="N21" s="7">
        <v>3</v>
      </c>
      <c r="O21" s="93" t="s">
        <v>403</v>
      </c>
    </row>
    <row r="22" spans="1:15" ht="158.4" x14ac:dyDescent="0.3">
      <c r="A22" s="3">
        <v>12</v>
      </c>
      <c r="B22" s="4" t="s">
        <v>452</v>
      </c>
      <c r="C22" s="29" t="s">
        <v>25</v>
      </c>
      <c r="D22" s="30" t="s">
        <v>427</v>
      </c>
      <c r="E22" s="97" t="s">
        <v>430</v>
      </c>
      <c r="F22" s="31" t="s">
        <v>84</v>
      </c>
      <c r="G22" s="31" t="s">
        <v>85</v>
      </c>
      <c r="H22" s="97" t="s">
        <v>431</v>
      </c>
      <c r="I22" s="31" t="s">
        <v>86</v>
      </c>
      <c r="J22" s="28">
        <v>3</v>
      </c>
      <c r="K22" s="32">
        <v>44562</v>
      </c>
      <c r="L22" s="32">
        <v>44926</v>
      </c>
      <c r="M22" s="28">
        <v>52</v>
      </c>
      <c r="N22" s="28">
        <v>1</v>
      </c>
      <c r="O22" s="34" t="s">
        <v>404</v>
      </c>
    </row>
    <row r="23" spans="1:15" ht="172.8" x14ac:dyDescent="0.3">
      <c r="A23" s="3">
        <v>13</v>
      </c>
      <c r="B23" s="4" t="s">
        <v>453</v>
      </c>
      <c r="C23" s="5" t="s">
        <v>25</v>
      </c>
      <c r="D23" s="33" t="s">
        <v>428</v>
      </c>
      <c r="E23" s="98" t="s">
        <v>432</v>
      </c>
      <c r="F23" s="34" t="s">
        <v>88</v>
      </c>
      <c r="G23" s="35" t="s">
        <v>89</v>
      </c>
      <c r="H23" s="35" t="s">
        <v>90</v>
      </c>
      <c r="I23" s="36" t="s">
        <v>91</v>
      </c>
      <c r="J23" s="37">
        <v>4</v>
      </c>
      <c r="K23" s="38">
        <v>44562</v>
      </c>
      <c r="L23" s="38">
        <v>45016</v>
      </c>
      <c r="M23" s="24">
        <v>64</v>
      </c>
      <c r="N23" s="24">
        <v>2</v>
      </c>
      <c r="O23" s="78" t="s">
        <v>405</v>
      </c>
    </row>
    <row r="24" spans="1:15" ht="288" x14ac:dyDescent="0.3">
      <c r="A24" s="3">
        <v>14</v>
      </c>
      <c r="B24" s="4" t="s">
        <v>454</v>
      </c>
      <c r="C24" s="5" t="s">
        <v>25</v>
      </c>
      <c r="D24" s="33" t="s">
        <v>429</v>
      </c>
      <c r="E24" s="99" t="s">
        <v>433</v>
      </c>
      <c r="F24" s="99" t="s">
        <v>434</v>
      </c>
      <c r="G24" s="40" t="s">
        <v>93</v>
      </c>
      <c r="H24" s="40" t="s">
        <v>94</v>
      </c>
      <c r="I24" s="41" t="s">
        <v>95</v>
      </c>
      <c r="J24" s="41">
        <v>4</v>
      </c>
      <c r="K24" s="42">
        <v>44652</v>
      </c>
      <c r="L24" s="42">
        <v>45016</v>
      </c>
      <c r="M24" s="24">
        <v>52</v>
      </c>
      <c r="N24" s="24">
        <v>3</v>
      </c>
      <c r="O24" s="27" t="s">
        <v>406</v>
      </c>
    </row>
    <row r="25" spans="1:15" ht="230.4" x14ac:dyDescent="0.3">
      <c r="A25" s="3">
        <v>15</v>
      </c>
      <c r="B25" s="4" t="s">
        <v>455</v>
      </c>
      <c r="C25" s="5" t="s">
        <v>25</v>
      </c>
      <c r="D25" s="4" t="s">
        <v>96</v>
      </c>
      <c r="E25" s="6" t="s">
        <v>97</v>
      </c>
      <c r="F25" s="6" t="s">
        <v>98</v>
      </c>
      <c r="G25" s="43" t="s">
        <v>99</v>
      </c>
      <c r="H25" s="43" t="s">
        <v>100</v>
      </c>
      <c r="I25" s="6" t="s">
        <v>101</v>
      </c>
      <c r="J25" s="4">
        <v>1</v>
      </c>
      <c r="K25" s="44">
        <v>44502</v>
      </c>
      <c r="L25" s="45">
        <v>44926</v>
      </c>
      <c r="M25" s="10">
        <v>9</v>
      </c>
      <c r="N25" s="4">
        <v>0</v>
      </c>
      <c r="O25" s="46" t="s">
        <v>407</v>
      </c>
    </row>
    <row r="26" spans="1:15" ht="244.8" x14ac:dyDescent="0.3">
      <c r="A26" s="3">
        <v>16</v>
      </c>
      <c r="B26" s="4" t="s">
        <v>456</v>
      </c>
      <c r="C26" s="5" t="s">
        <v>25</v>
      </c>
      <c r="D26" s="47" t="s">
        <v>102</v>
      </c>
      <c r="E26" s="48" t="s">
        <v>103</v>
      </c>
      <c r="F26" s="48" t="s">
        <v>104</v>
      </c>
      <c r="G26" s="48" t="s">
        <v>105</v>
      </c>
      <c r="H26" s="48" t="s">
        <v>106</v>
      </c>
      <c r="I26" s="46" t="s">
        <v>107</v>
      </c>
      <c r="J26" s="46">
        <v>2</v>
      </c>
      <c r="K26" s="49">
        <v>44740</v>
      </c>
      <c r="L26" s="50">
        <v>44915</v>
      </c>
      <c r="M26" s="51">
        <f t="shared" ref="M26:M29" si="3">(L26-K26)/7</f>
        <v>25</v>
      </c>
      <c r="N26" s="52">
        <v>1</v>
      </c>
      <c r="O26" s="53" t="s">
        <v>108</v>
      </c>
    </row>
    <row r="27" spans="1:15" ht="273.60000000000002" x14ac:dyDescent="0.3">
      <c r="A27" s="3">
        <v>17</v>
      </c>
      <c r="B27" s="4" t="s">
        <v>457</v>
      </c>
      <c r="C27" s="5" t="s">
        <v>25</v>
      </c>
      <c r="D27" s="47" t="s">
        <v>109</v>
      </c>
      <c r="E27" s="48" t="s">
        <v>110</v>
      </c>
      <c r="F27" s="48" t="s">
        <v>435</v>
      </c>
      <c r="G27" s="48" t="s">
        <v>436</v>
      </c>
      <c r="H27" s="48" t="s">
        <v>111</v>
      </c>
      <c r="I27" s="46" t="s">
        <v>112</v>
      </c>
      <c r="J27" s="46">
        <v>2</v>
      </c>
      <c r="K27" s="49">
        <v>44740</v>
      </c>
      <c r="L27" s="50">
        <v>44926</v>
      </c>
      <c r="M27" s="51">
        <f t="shared" si="3"/>
        <v>26.571428571428573</v>
      </c>
      <c r="N27" s="52">
        <v>1</v>
      </c>
      <c r="O27" s="53" t="s">
        <v>113</v>
      </c>
    </row>
    <row r="28" spans="1:15" ht="288" x14ac:dyDescent="0.3">
      <c r="A28" s="3">
        <v>18</v>
      </c>
      <c r="B28" s="4" t="s">
        <v>458</v>
      </c>
      <c r="C28" s="5" t="s">
        <v>25</v>
      </c>
      <c r="D28" s="47" t="s">
        <v>114</v>
      </c>
      <c r="E28" s="48" t="s">
        <v>115</v>
      </c>
      <c r="F28" s="48" t="s">
        <v>116</v>
      </c>
      <c r="G28" s="46" t="s">
        <v>117</v>
      </c>
      <c r="H28" s="46" t="s">
        <v>118</v>
      </c>
      <c r="I28" s="46" t="s">
        <v>119</v>
      </c>
      <c r="J28" s="46">
        <v>1</v>
      </c>
      <c r="K28" s="49">
        <v>44740</v>
      </c>
      <c r="L28" s="50">
        <v>44926</v>
      </c>
      <c r="M28" s="51">
        <f t="shared" si="3"/>
        <v>26.571428571428573</v>
      </c>
      <c r="N28" s="52">
        <v>0</v>
      </c>
      <c r="O28" s="53" t="s">
        <v>120</v>
      </c>
    </row>
    <row r="29" spans="1:15" ht="316.8" x14ac:dyDescent="0.3">
      <c r="A29" s="3">
        <v>19</v>
      </c>
      <c r="B29" s="4" t="s">
        <v>459</v>
      </c>
      <c r="C29" s="5" t="s">
        <v>25</v>
      </c>
      <c r="D29" s="47" t="s">
        <v>121</v>
      </c>
      <c r="E29" s="48" t="s">
        <v>437</v>
      </c>
      <c r="F29" s="48" t="s">
        <v>122</v>
      </c>
      <c r="G29" s="48" t="s">
        <v>123</v>
      </c>
      <c r="H29" s="48" t="s">
        <v>124</v>
      </c>
      <c r="I29" s="46" t="s">
        <v>125</v>
      </c>
      <c r="J29" s="46">
        <v>2</v>
      </c>
      <c r="K29" s="49">
        <v>44740</v>
      </c>
      <c r="L29" s="50">
        <v>44925</v>
      </c>
      <c r="M29" s="51">
        <f t="shared" si="3"/>
        <v>26.428571428571427</v>
      </c>
      <c r="N29" s="52">
        <v>1</v>
      </c>
      <c r="O29" s="53" t="s">
        <v>126</v>
      </c>
    </row>
    <row r="30" spans="1:15" ht="144" x14ac:dyDescent="0.3">
      <c r="A30" s="3">
        <v>20</v>
      </c>
      <c r="B30" s="4" t="s">
        <v>49</v>
      </c>
      <c r="C30" s="5" t="s">
        <v>25</v>
      </c>
      <c r="D30" s="24" t="s">
        <v>127</v>
      </c>
      <c r="E30" s="54" t="s">
        <v>128</v>
      </c>
      <c r="F30" s="54" t="s">
        <v>129</v>
      </c>
      <c r="G30" s="54" t="s">
        <v>130</v>
      </c>
      <c r="H30" s="54" t="s">
        <v>131</v>
      </c>
      <c r="I30" s="54" t="s">
        <v>132</v>
      </c>
      <c r="J30" s="55">
        <v>6</v>
      </c>
      <c r="K30" s="56">
        <v>44936</v>
      </c>
      <c r="L30" s="56">
        <v>45107</v>
      </c>
      <c r="M30" s="57">
        <f t="shared" ref="M30:M44" si="4">ROUND(((L30-K30)/7),0)</f>
        <v>24</v>
      </c>
      <c r="N30" s="62">
        <v>0</v>
      </c>
      <c r="O30" s="54" t="s">
        <v>408</v>
      </c>
    </row>
    <row r="31" spans="1:15" ht="144" x14ac:dyDescent="0.3">
      <c r="A31" s="3">
        <v>21</v>
      </c>
      <c r="B31" s="4" t="s">
        <v>460</v>
      </c>
      <c r="C31" s="5" t="s">
        <v>25</v>
      </c>
      <c r="D31" s="24" t="s">
        <v>133</v>
      </c>
      <c r="E31" s="54" t="s">
        <v>128</v>
      </c>
      <c r="F31" s="54" t="s">
        <v>129</v>
      </c>
      <c r="G31" s="54" t="s">
        <v>134</v>
      </c>
      <c r="H31" s="54" t="s">
        <v>135</v>
      </c>
      <c r="I31" s="54" t="s">
        <v>136</v>
      </c>
      <c r="J31" s="55">
        <v>10</v>
      </c>
      <c r="K31" s="56">
        <v>44936</v>
      </c>
      <c r="L31" s="56">
        <v>45290</v>
      </c>
      <c r="M31" s="57">
        <f t="shared" si="4"/>
        <v>51</v>
      </c>
      <c r="N31" s="62">
        <v>0</v>
      </c>
      <c r="O31" s="54" t="s">
        <v>409</v>
      </c>
    </row>
    <row r="32" spans="1:15" ht="115.2" x14ac:dyDescent="0.3">
      <c r="A32" s="3">
        <v>22</v>
      </c>
      <c r="B32" s="4" t="s">
        <v>461</v>
      </c>
      <c r="C32" s="5" t="s">
        <v>25</v>
      </c>
      <c r="D32" s="24" t="s">
        <v>137</v>
      </c>
      <c r="E32" s="54" t="s">
        <v>138</v>
      </c>
      <c r="F32" s="54" t="s">
        <v>139</v>
      </c>
      <c r="G32" s="58" t="s">
        <v>140</v>
      </c>
      <c r="H32" s="58" t="s">
        <v>141</v>
      </c>
      <c r="I32" s="58" t="s">
        <v>142</v>
      </c>
      <c r="J32" s="55">
        <v>2</v>
      </c>
      <c r="K32" s="56">
        <v>44896</v>
      </c>
      <c r="L32" s="56">
        <v>44985</v>
      </c>
      <c r="M32" s="57">
        <f t="shared" si="4"/>
        <v>13</v>
      </c>
      <c r="N32" s="62">
        <v>0</v>
      </c>
      <c r="O32" s="54" t="s">
        <v>410</v>
      </c>
    </row>
    <row r="33" spans="1:15" ht="187.2" x14ac:dyDescent="0.3">
      <c r="A33" s="3">
        <v>23</v>
      </c>
      <c r="B33" s="4" t="s">
        <v>87</v>
      </c>
      <c r="C33" s="5" t="s">
        <v>25</v>
      </c>
      <c r="D33" s="24" t="s">
        <v>143</v>
      </c>
      <c r="E33" s="54" t="s">
        <v>144</v>
      </c>
      <c r="F33" s="54" t="s">
        <v>145</v>
      </c>
      <c r="G33" s="54" t="s">
        <v>146</v>
      </c>
      <c r="H33" s="54" t="s">
        <v>147</v>
      </c>
      <c r="I33" s="54" t="s">
        <v>148</v>
      </c>
      <c r="J33" s="59">
        <v>1</v>
      </c>
      <c r="K33" s="60">
        <v>44936</v>
      </c>
      <c r="L33" s="60">
        <v>45107</v>
      </c>
      <c r="M33" s="57">
        <f t="shared" si="4"/>
        <v>24</v>
      </c>
      <c r="N33" s="62">
        <v>0</v>
      </c>
      <c r="O33" s="54" t="s">
        <v>411</v>
      </c>
    </row>
    <row r="34" spans="1:15" ht="172.8" x14ac:dyDescent="0.3">
      <c r="A34" s="3">
        <v>24</v>
      </c>
      <c r="B34" s="4" t="s">
        <v>462</v>
      </c>
      <c r="C34" s="5" t="s">
        <v>25</v>
      </c>
      <c r="D34" s="24" t="s">
        <v>149</v>
      </c>
      <c r="E34" s="54" t="s">
        <v>150</v>
      </c>
      <c r="F34" s="54" t="s">
        <v>151</v>
      </c>
      <c r="G34" s="54" t="s">
        <v>152</v>
      </c>
      <c r="H34" s="54" t="s">
        <v>153</v>
      </c>
      <c r="I34" s="54" t="s">
        <v>154</v>
      </c>
      <c r="J34" s="59">
        <v>1</v>
      </c>
      <c r="K34" s="60">
        <v>44927</v>
      </c>
      <c r="L34" s="60">
        <v>45291</v>
      </c>
      <c r="M34" s="57">
        <f t="shared" si="4"/>
        <v>52</v>
      </c>
      <c r="N34" s="59">
        <v>0.4</v>
      </c>
      <c r="O34" s="27" t="s">
        <v>412</v>
      </c>
    </row>
    <row r="35" spans="1:15" ht="172.8" x14ac:dyDescent="0.3">
      <c r="A35" s="3">
        <v>25</v>
      </c>
      <c r="B35" s="4" t="s">
        <v>92</v>
      </c>
      <c r="C35" s="5" t="s">
        <v>25</v>
      </c>
      <c r="D35" s="24" t="s">
        <v>155</v>
      </c>
      <c r="E35" s="54" t="s">
        <v>150</v>
      </c>
      <c r="F35" s="54" t="s">
        <v>156</v>
      </c>
      <c r="G35" s="54" t="s">
        <v>152</v>
      </c>
      <c r="H35" s="54" t="s">
        <v>157</v>
      </c>
      <c r="I35" s="54" t="s">
        <v>158</v>
      </c>
      <c r="J35" s="59">
        <v>1</v>
      </c>
      <c r="K35" s="60">
        <v>44927</v>
      </c>
      <c r="L35" s="60">
        <v>45291</v>
      </c>
      <c r="M35" s="57">
        <f t="shared" si="4"/>
        <v>52</v>
      </c>
      <c r="N35" s="59">
        <v>0.4</v>
      </c>
      <c r="O35" s="27" t="s">
        <v>412</v>
      </c>
    </row>
    <row r="36" spans="1:15" ht="187.2" x14ac:dyDescent="0.3">
      <c r="A36" s="3">
        <v>26</v>
      </c>
      <c r="B36" s="4" t="s">
        <v>463</v>
      </c>
      <c r="C36" s="5" t="s">
        <v>25</v>
      </c>
      <c r="D36" s="24" t="s">
        <v>159</v>
      </c>
      <c r="E36" s="58" t="s">
        <v>160</v>
      </c>
      <c r="F36" s="58" t="s">
        <v>161</v>
      </c>
      <c r="G36" s="58" t="s">
        <v>162</v>
      </c>
      <c r="H36" s="58" t="s">
        <v>163</v>
      </c>
      <c r="I36" s="61" t="s">
        <v>164</v>
      </c>
      <c r="J36" s="62">
        <v>1</v>
      </c>
      <c r="K36" s="63">
        <v>44910</v>
      </c>
      <c r="L36" s="64">
        <v>45274</v>
      </c>
      <c r="M36" s="57">
        <f t="shared" si="4"/>
        <v>52</v>
      </c>
      <c r="N36" s="94">
        <v>0</v>
      </c>
      <c r="O36" s="27" t="s">
        <v>413</v>
      </c>
    </row>
    <row r="37" spans="1:15" ht="172.8" x14ac:dyDescent="0.3">
      <c r="A37" s="3">
        <v>27</v>
      </c>
      <c r="B37" s="4" t="s">
        <v>464</v>
      </c>
      <c r="C37" s="5" t="s">
        <v>25</v>
      </c>
      <c r="D37" s="24" t="s">
        <v>165</v>
      </c>
      <c r="E37" s="58" t="s">
        <v>166</v>
      </c>
      <c r="F37" s="58" t="s">
        <v>167</v>
      </c>
      <c r="G37" s="58" t="s">
        <v>162</v>
      </c>
      <c r="H37" s="58" t="s">
        <v>168</v>
      </c>
      <c r="I37" s="61" t="s">
        <v>169</v>
      </c>
      <c r="J37" s="62">
        <v>1</v>
      </c>
      <c r="K37" s="63">
        <v>44910</v>
      </c>
      <c r="L37" s="64">
        <v>45274</v>
      </c>
      <c r="M37" s="57">
        <f t="shared" si="4"/>
        <v>52</v>
      </c>
      <c r="N37" s="41">
        <v>0</v>
      </c>
      <c r="O37" s="58" t="s">
        <v>414</v>
      </c>
    </row>
    <row r="38" spans="1:15" ht="302.39999999999998" x14ac:dyDescent="0.3">
      <c r="A38" s="3">
        <v>28</v>
      </c>
      <c r="B38" s="4" t="s">
        <v>56</v>
      </c>
      <c r="C38" s="5" t="s">
        <v>25</v>
      </c>
      <c r="D38" s="24" t="s">
        <v>170</v>
      </c>
      <c r="E38" s="54" t="s">
        <v>171</v>
      </c>
      <c r="F38" s="54" t="s">
        <v>172</v>
      </c>
      <c r="G38" s="54" t="s">
        <v>173</v>
      </c>
      <c r="H38" s="54" t="s">
        <v>174</v>
      </c>
      <c r="I38" s="61" t="s">
        <v>169</v>
      </c>
      <c r="J38" s="62">
        <v>1</v>
      </c>
      <c r="K38" s="56">
        <v>44941</v>
      </c>
      <c r="L38" s="56">
        <v>45192</v>
      </c>
      <c r="M38" s="57">
        <f t="shared" si="4"/>
        <v>36</v>
      </c>
      <c r="N38" s="62">
        <v>0</v>
      </c>
      <c r="O38" s="95" t="s">
        <v>439</v>
      </c>
    </row>
    <row r="39" spans="1:15" ht="216" x14ac:dyDescent="0.3">
      <c r="A39" s="3">
        <v>29</v>
      </c>
      <c r="B39" s="4" t="s">
        <v>465</v>
      </c>
      <c r="C39" s="5" t="s">
        <v>25</v>
      </c>
      <c r="D39" s="62" t="s">
        <v>175</v>
      </c>
      <c r="E39" s="54" t="s">
        <v>176</v>
      </c>
      <c r="F39" s="54" t="s">
        <v>177</v>
      </c>
      <c r="G39" s="54" t="s">
        <v>85</v>
      </c>
      <c r="H39" s="54" t="s">
        <v>178</v>
      </c>
      <c r="I39" s="55" t="s">
        <v>179</v>
      </c>
      <c r="J39" s="62">
        <v>2957</v>
      </c>
      <c r="K39" s="60">
        <v>44934</v>
      </c>
      <c r="L39" s="60">
        <v>45291</v>
      </c>
      <c r="M39" s="57">
        <f t="shared" si="4"/>
        <v>51</v>
      </c>
      <c r="N39" s="62">
        <v>1500</v>
      </c>
      <c r="O39" s="27" t="s">
        <v>415</v>
      </c>
    </row>
    <row r="40" spans="1:15" ht="216" x14ac:dyDescent="0.3">
      <c r="A40" s="3">
        <v>30</v>
      </c>
      <c r="B40" s="4" t="s">
        <v>466</v>
      </c>
      <c r="C40" s="5" t="s">
        <v>25</v>
      </c>
      <c r="D40" s="62" t="s">
        <v>180</v>
      </c>
      <c r="E40" s="54" t="s">
        <v>176</v>
      </c>
      <c r="F40" s="54" t="s">
        <v>177</v>
      </c>
      <c r="G40" s="54" t="s">
        <v>85</v>
      </c>
      <c r="H40" s="54" t="s">
        <v>181</v>
      </c>
      <c r="I40" s="55" t="s">
        <v>179</v>
      </c>
      <c r="J40" s="62">
        <v>2957</v>
      </c>
      <c r="K40" s="60">
        <v>44934</v>
      </c>
      <c r="L40" s="60">
        <v>45291</v>
      </c>
      <c r="M40" s="57">
        <f t="shared" si="4"/>
        <v>51</v>
      </c>
      <c r="N40" s="62">
        <v>0</v>
      </c>
      <c r="O40" s="27" t="s">
        <v>416</v>
      </c>
    </row>
    <row r="41" spans="1:15" ht="216" x14ac:dyDescent="0.3">
      <c r="A41" s="3">
        <v>31</v>
      </c>
      <c r="B41" s="4" t="s">
        <v>467</v>
      </c>
      <c r="C41" s="5" t="s">
        <v>25</v>
      </c>
      <c r="D41" s="62" t="s">
        <v>182</v>
      </c>
      <c r="E41" s="54" t="s">
        <v>183</v>
      </c>
      <c r="F41" s="54" t="s">
        <v>184</v>
      </c>
      <c r="G41" s="54" t="s">
        <v>185</v>
      </c>
      <c r="H41" s="54" t="s">
        <v>186</v>
      </c>
      <c r="I41" s="55" t="s">
        <v>187</v>
      </c>
      <c r="J41" s="62">
        <v>6</v>
      </c>
      <c r="K41" s="56">
        <v>44941</v>
      </c>
      <c r="L41" s="56">
        <v>45291</v>
      </c>
      <c r="M41" s="57">
        <f t="shared" si="4"/>
        <v>50</v>
      </c>
      <c r="N41" s="62">
        <v>0</v>
      </c>
      <c r="O41" s="27" t="s">
        <v>397</v>
      </c>
    </row>
    <row r="42" spans="1:15" ht="144" x14ac:dyDescent="0.3">
      <c r="A42" s="3">
        <v>32</v>
      </c>
      <c r="B42" s="4" t="s">
        <v>468</v>
      </c>
      <c r="C42" s="5" t="s">
        <v>25</v>
      </c>
      <c r="D42" s="62" t="s">
        <v>188</v>
      </c>
      <c r="E42" s="54" t="s">
        <v>183</v>
      </c>
      <c r="F42" s="54" t="s">
        <v>184</v>
      </c>
      <c r="G42" s="54" t="s">
        <v>185</v>
      </c>
      <c r="H42" s="54" t="s">
        <v>189</v>
      </c>
      <c r="I42" s="55" t="s">
        <v>190</v>
      </c>
      <c r="J42" s="62">
        <v>1</v>
      </c>
      <c r="K42" s="56">
        <v>44941</v>
      </c>
      <c r="L42" s="56">
        <v>45291</v>
      </c>
      <c r="M42" s="57">
        <f t="shared" si="4"/>
        <v>50</v>
      </c>
      <c r="N42" s="62">
        <v>0</v>
      </c>
      <c r="O42" s="27" t="s">
        <v>417</v>
      </c>
    </row>
    <row r="43" spans="1:15" ht="216" x14ac:dyDescent="0.3">
      <c r="A43" s="3">
        <v>33</v>
      </c>
      <c r="B43" s="4" t="s">
        <v>469</v>
      </c>
      <c r="C43" s="5" t="s">
        <v>25</v>
      </c>
      <c r="D43" s="62" t="s">
        <v>191</v>
      </c>
      <c r="E43" s="54" t="s">
        <v>183</v>
      </c>
      <c r="F43" s="54" t="s">
        <v>184</v>
      </c>
      <c r="G43" s="54" t="s">
        <v>185</v>
      </c>
      <c r="H43" s="54" t="s">
        <v>192</v>
      </c>
      <c r="I43" s="55" t="s">
        <v>193</v>
      </c>
      <c r="J43" s="62">
        <v>1</v>
      </c>
      <c r="K43" s="56">
        <v>44941</v>
      </c>
      <c r="L43" s="56">
        <v>45291</v>
      </c>
      <c r="M43" s="57">
        <f t="shared" si="4"/>
        <v>50</v>
      </c>
      <c r="N43" s="62">
        <v>0</v>
      </c>
      <c r="O43" s="27" t="s">
        <v>397</v>
      </c>
    </row>
    <row r="44" spans="1:15" ht="302.39999999999998" x14ac:dyDescent="0.3">
      <c r="A44" s="3">
        <v>34</v>
      </c>
      <c r="B44" s="4" t="s">
        <v>470</v>
      </c>
      <c r="C44" s="5" t="s">
        <v>25</v>
      </c>
      <c r="D44" s="24" t="s">
        <v>194</v>
      </c>
      <c r="E44" s="54" t="s">
        <v>195</v>
      </c>
      <c r="F44" s="54" t="s">
        <v>196</v>
      </c>
      <c r="G44" s="54" t="s">
        <v>197</v>
      </c>
      <c r="H44" s="54" t="s">
        <v>198</v>
      </c>
      <c r="I44" s="54" t="s">
        <v>199</v>
      </c>
      <c r="J44" s="62">
        <v>2</v>
      </c>
      <c r="K44" s="56">
        <v>44917</v>
      </c>
      <c r="L44" s="56">
        <v>45138</v>
      </c>
      <c r="M44" s="57">
        <f t="shared" si="4"/>
        <v>32</v>
      </c>
      <c r="N44" s="62">
        <v>1</v>
      </c>
      <c r="O44" s="95" t="s">
        <v>438</v>
      </c>
    </row>
    <row r="45" spans="1:15" ht="230.4" x14ac:dyDescent="0.3">
      <c r="A45" s="3">
        <v>35</v>
      </c>
      <c r="B45" s="4" t="s">
        <v>471</v>
      </c>
      <c r="C45" s="5" t="s">
        <v>25</v>
      </c>
      <c r="D45" s="4" t="s">
        <v>200</v>
      </c>
      <c r="E45" s="39" t="s">
        <v>201</v>
      </c>
      <c r="F45" s="19" t="s">
        <v>202</v>
      </c>
      <c r="G45" s="26" t="s">
        <v>203</v>
      </c>
      <c r="H45" s="26" t="s">
        <v>204</v>
      </c>
      <c r="I45" s="14" t="s">
        <v>205</v>
      </c>
      <c r="J45" s="14">
        <v>340</v>
      </c>
      <c r="K45" s="9">
        <v>44999</v>
      </c>
      <c r="L45" s="65">
        <v>45350</v>
      </c>
      <c r="M45" s="66">
        <f>(L45-K45)/7</f>
        <v>50.142857142857146</v>
      </c>
      <c r="N45" s="4">
        <v>0</v>
      </c>
      <c r="O45" s="11" t="s">
        <v>418</v>
      </c>
    </row>
    <row r="46" spans="1:15" ht="216" x14ac:dyDescent="0.3">
      <c r="A46" s="3">
        <v>36</v>
      </c>
      <c r="B46" s="4" t="s">
        <v>472</v>
      </c>
      <c r="C46" s="5" t="s">
        <v>25</v>
      </c>
      <c r="D46" s="4" t="s">
        <v>206</v>
      </c>
      <c r="E46" s="39" t="s">
        <v>207</v>
      </c>
      <c r="F46" s="19" t="s">
        <v>208</v>
      </c>
      <c r="G46" s="35" t="s">
        <v>209</v>
      </c>
      <c r="H46" s="67" t="s">
        <v>210</v>
      </c>
      <c r="I46" s="68" t="s">
        <v>211</v>
      </c>
      <c r="J46" s="37">
        <v>340</v>
      </c>
      <c r="K46" s="69">
        <v>44999</v>
      </c>
      <c r="L46" s="69">
        <v>45291</v>
      </c>
      <c r="M46" s="70">
        <v>44</v>
      </c>
      <c r="N46" s="36">
        <v>0</v>
      </c>
      <c r="O46" s="11" t="s">
        <v>418</v>
      </c>
    </row>
    <row r="47" spans="1:15" ht="244.8" x14ac:dyDescent="0.3">
      <c r="A47" s="3">
        <v>37</v>
      </c>
      <c r="B47" s="4" t="s">
        <v>473</v>
      </c>
      <c r="C47" s="5" t="s">
        <v>25</v>
      </c>
      <c r="D47" s="7" t="s">
        <v>212</v>
      </c>
      <c r="E47" s="71" t="s">
        <v>213</v>
      </c>
      <c r="F47" s="6" t="s">
        <v>214</v>
      </c>
      <c r="G47" s="72" t="s">
        <v>215</v>
      </c>
      <c r="H47" s="72" t="s">
        <v>216</v>
      </c>
      <c r="I47" s="14" t="s">
        <v>217</v>
      </c>
      <c r="J47" s="14">
        <v>6</v>
      </c>
      <c r="K47" s="9">
        <v>44999</v>
      </c>
      <c r="L47" s="65">
        <v>45092</v>
      </c>
      <c r="M47" s="66">
        <f>(L47-K47)/7</f>
        <v>13.285714285714286</v>
      </c>
      <c r="N47" s="4">
        <v>2</v>
      </c>
      <c r="O47" s="27" t="s">
        <v>419</v>
      </c>
    </row>
    <row r="48" spans="1:15" ht="244.8" x14ac:dyDescent="0.3">
      <c r="A48" s="3">
        <v>38</v>
      </c>
      <c r="B48" s="4" t="s">
        <v>474</v>
      </c>
      <c r="C48" s="5" t="s">
        <v>25</v>
      </c>
      <c r="D48" s="41" t="s">
        <v>218</v>
      </c>
      <c r="E48" s="71" t="s">
        <v>213</v>
      </c>
      <c r="F48" s="6" t="s">
        <v>214</v>
      </c>
      <c r="G48" s="72" t="s">
        <v>219</v>
      </c>
      <c r="H48" s="72" t="s">
        <v>220</v>
      </c>
      <c r="I48" s="14" t="s">
        <v>221</v>
      </c>
      <c r="J48" s="14">
        <v>1</v>
      </c>
      <c r="K48" s="9">
        <v>44999</v>
      </c>
      <c r="L48" s="65">
        <v>45199</v>
      </c>
      <c r="M48" s="66">
        <f>(L48-K48)/7</f>
        <v>28.571428571428573</v>
      </c>
      <c r="N48" s="4">
        <v>0</v>
      </c>
      <c r="O48" s="27" t="s">
        <v>420</v>
      </c>
    </row>
    <row r="49" spans="1:15" ht="144" x14ac:dyDescent="0.3">
      <c r="A49" s="3">
        <v>39</v>
      </c>
      <c r="B49" s="4" t="s">
        <v>475</v>
      </c>
      <c r="C49" s="5" t="s">
        <v>25</v>
      </c>
      <c r="D49" s="4" t="s">
        <v>222</v>
      </c>
      <c r="E49" s="34" t="s">
        <v>223</v>
      </c>
      <c r="F49" s="26" t="s">
        <v>224</v>
      </c>
      <c r="G49" s="73" t="s">
        <v>225</v>
      </c>
      <c r="H49" s="72" t="s">
        <v>226</v>
      </c>
      <c r="I49" s="14" t="s">
        <v>227</v>
      </c>
      <c r="J49" s="14">
        <v>1</v>
      </c>
      <c r="K49" s="9">
        <v>45090</v>
      </c>
      <c r="L49" s="65">
        <v>45169</v>
      </c>
      <c r="M49" s="66">
        <f>(L49-K49)/7</f>
        <v>11.285714285714286</v>
      </c>
      <c r="N49" s="4">
        <v>0</v>
      </c>
      <c r="O49" s="11" t="s">
        <v>418</v>
      </c>
    </row>
    <row r="50" spans="1:15" ht="201.6" x14ac:dyDescent="0.3">
      <c r="A50" s="3">
        <v>40</v>
      </c>
      <c r="B50" s="4" t="s">
        <v>476</v>
      </c>
      <c r="C50" s="5" t="s">
        <v>25</v>
      </c>
      <c r="D50" s="4" t="s">
        <v>228</v>
      </c>
      <c r="E50" s="34" t="s">
        <v>229</v>
      </c>
      <c r="F50" s="26" t="s">
        <v>230</v>
      </c>
      <c r="G50" s="73" t="s">
        <v>231</v>
      </c>
      <c r="H50" s="72" t="s">
        <v>232</v>
      </c>
      <c r="I50" s="14" t="s">
        <v>227</v>
      </c>
      <c r="J50" s="14">
        <v>1</v>
      </c>
      <c r="K50" s="9">
        <v>45090</v>
      </c>
      <c r="L50" s="65">
        <v>45169</v>
      </c>
      <c r="M50" s="66">
        <f t="shared" ref="M50:M69" si="5">(L50-K50)/7</f>
        <v>11.285714285714286</v>
      </c>
      <c r="N50" s="4">
        <v>0</v>
      </c>
      <c r="O50" s="11" t="s">
        <v>418</v>
      </c>
    </row>
    <row r="51" spans="1:15" ht="158.4" x14ac:dyDescent="0.3">
      <c r="A51" s="3">
        <v>41</v>
      </c>
      <c r="B51" s="4" t="s">
        <v>477</v>
      </c>
      <c r="C51" s="5" t="s">
        <v>25</v>
      </c>
      <c r="D51" s="4" t="s">
        <v>233</v>
      </c>
      <c r="E51" s="34" t="s">
        <v>234</v>
      </c>
      <c r="F51" s="26" t="s">
        <v>235</v>
      </c>
      <c r="G51" s="73" t="s">
        <v>236</v>
      </c>
      <c r="H51" s="72" t="s">
        <v>236</v>
      </c>
      <c r="I51" s="14" t="s">
        <v>227</v>
      </c>
      <c r="J51" s="14">
        <v>1</v>
      </c>
      <c r="K51" s="9">
        <v>45090</v>
      </c>
      <c r="L51" s="65">
        <v>45291</v>
      </c>
      <c r="M51" s="66">
        <f t="shared" si="5"/>
        <v>28.714285714285715</v>
      </c>
      <c r="N51" s="4">
        <v>0</v>
      </c>
      <c r="O51" s="11" t="s">
        <v>418</v>
      </c>
    </row>
    <row r="52" spans="1:15" ht="187.2" x14ac:dyDescent="0.3">
      <c r="A52" s="3">
        <v>42</v>
      </c>
      <c r="B52" s="4" t="s">
        <v>478</v>
      </c>
      <c r="C52" s="5" t="s">
        <v>25</v>
      </c>
      <c r="D52" s="24" t="s">
        <v>237</v>
      </c>
      <c r="E52" s="34" t="s">
        <v>238</v>
      </c>
      <c r="F52" s="27" t="s">
        <v>239</v>
      </c>
      <c r="G52" s="73" t="s">
        <v>240</v>
      </c>
      <c r="H52" s="72" t="s">
        <v>241</v>
      </c>
      <c r="I52" s="14" t="s">
        <v>227</v>
      </c>
      <c r="J52" s="14">
        <v>1</v>
      </c>
      <c r="K52" s="9">
        <v>45090</v>
      </c>
      <c r="L52" s="65">
        <v>45107</v>
      </c>
      <c r="M52" s="66">
        <f t="shared" si="5"/>
        <v>2.4285714285714284</v>
      </c>
      <c r="N52" s="4">
        <v>0</v>
      </c>
      <c r="O52" s="11" t="s">
        <v>418</v>
      </c>
    </row>
    <row r="53" spans="1:15" ht="187.2" x14ac:dyDescent="0.3">
      <c r="A53" s="3">
        <v>43</v>
      </c>
      <c r="B53" s="4" t="s">
        <v>479</v>
      </c>
      <c r="C53" s="5" t="s">
        <v>25</v>
      </c>
      <c r="D53" s="24" t="s">
        <v>242</v>
      </c>
      <c r="E53" s="27" t="s">
        <v>243</v>
      </c>
      <c r="F53" s="27" t="s">
        <v>244</v>
      </c>
      <c r="G53" s="73" t="s">
        <v>245</v>
      </c>
      <c r="H53" s="72" t="s">
        <v>246</v>
      </c>
      <c r="I53" s="14" t="s">
        <v>227</v>
      </c>
      <c r="J53" s="14">
        <v>2</v>
      </c>
      <c r="K53" s="9">
        <v>45090</v>
      </c>
      <c r="L53" s="65">
        <v>45291</v>
      </c>
      <c r="M53" s="66">
        <f>(L53-K53)/7</f>
        <v>28.714285714285715</v>
      </c>
      <c r="N53" s="4">
        <v>0</v>
      </c>
      <c r="O53" s="11" t="s">
        <v>418</v>
      </c>
    </row>
    <row r="54" spans="1:15" ht="259.2" x14ac:dyDescent="0.3">
      <c r="A54" s="3">
        <v>44</v>
      </c>
      <c r="B54" s="4" t="s">
        <v>480</v>
      </c>
      <c r="C54" s="5" t="s">
        <v>25</v>
      </c>
      <c r="D54" s="24" t="s">
        <v>247</v>
      </c>
      <c r="E54" s="27" t="s">
        <v>243</v>
      </c>
      <c r="F54" s="27" t="s">
        <v>244</v>
      </c>
      <c r="G54" s="73" t="s">
        <v>248</v>
      </c>
      <c r="H54" s="34" t="s">
        <v>249</v>
      </c>
      <c r="I54" s="41" t="s">
        <v>250</v>
      </c>
      <c r="J54" s="24">
        <v>1</v>
      </c>
      <c r="K54" s="9">
        <v>45090</v>
      </c>
      <c r="L54" s="42">
        <v>45291</v>
      </c>
      <c r="M54" s="66">
        <f>(L54-K54)/7</f>
        <v>28.714285714285715</v>
      </c>
      <c r="N54" s="24">
        <v>0</v>
      </c>
      <c r="O54" s="27" t="s">
        <v>421</v>
      </c>
    </row>
    <row r="55" spans="1:15" ht="216" x14ac:dyDescent="0.3">
      <c r="A55" s="3">
        <v>45</v>
      </c>
      <c r="B55" s="4" t="s">
        <v>481</v>
      </c>
      <c r="C55" s="5" t="s">
        <v>25</v>
      </c>
      <c r="D55" s="24" t="s">
        <v>251</v>
      </c>
      <c r="E55" s="27" t="s">
        <v>252</v>
      </c>
      <c r="F55" s="27" t="s">
        <v>253</v>
      </c>
      <c r="G55" s="73" t="s">
        <v>254</v>
      </c>
      <c r="H55" s="74" t="s">
        <v>255</v>
      </c>
      <c r="I55" s="14" t="s">
        <v>227</v>
      </c>
      <c r="J55" s="14">
        <v>3</v>
      </c>
      <c r="K55" s="9">
        <v>45090</v>
      </c>
      <c r="L55" s="65">
        <v>45291</v>
      </c>
      <c r="M55" s="66">
        <f t="shared" si="5"/>
        <v>28.714285714285715</v>
      </c>
      <c r="N55" s="4">
        <v>0</v>
      </c>
      <c r="O55" s="11" t="s">
        <v>418</v>
      </c>
    </row>
    <row r="56" spans="1:15" ht="172.8" x14ac:dyDescent="0.3">
      <c r="A56" s="3">
        <v>46</v>
      </c>
      <c r="B56" s="4" t="s">
        <v>482</v>
      </c>
      <c r="C56" s="5" t="s">
        <v>25</v>
      </c>
      <c r="D56" s="24" t="s">
        <v>256</v>
      </c>
      <c r="E56" s="27" t="s">
        <v>257</v>
      </c>
      <c r="F56" s="27" t="s">
        <v>258</v>
      </c>
      <c r="G56" s="73" t="s">
        <v>259</v>
      </c>
      <c r="H56" s="72" t="s">
        <v>260</v>
      </c>
      <c r="I56" s="14" t="s">
        <v>227</v>
      </c>
      <c r="J56" s="14">
        <v>3</v>
      </c>
      <c r="K56" s="9">
        <v>45090</v>
      </c>
      <c r="L56" s="65">
        <v>45321</v>
      </c>
      <c r="M56" s="66">
        <f t="shared" si="5"/>
        <v>33</v>
      </c>
      <c r="N56" s="4">
        <v>0</v>
      </c>
      <c r="O56" s="11" t="s">
        <v>418</v>
      </c>
    </row>
    <row r="57" spans="1:15" ht="201.6" x14ac:dyDescent="0.3">
      <c r="A57" s="3">
        <v>47</v>
      </c>
      <c r="B57" s="4" t="s">
        <v>63</v>
      </c>
      <c r="C57" s="5" t="s">
        <v>25</v>
      </c>
      <c r="D57" s="24" t="s">
        <v>261</v>
      </c>
      <c r="E57" s="27" t="s">
        <v>262</v>
      </c>
      <c r="F57" s="27" t="s">
        <v>263</v>
      </c>
      <c r="G57" s="73" t="s">
        <v>264</v>
      </c>
      <c r="H57" s="72" t="s">
        <v>265</v>
      </c>
      <c r="I57" s="14" t="s">
        <v>266</v>
      </c>
      <c r="J57" s="14">
        <v>2</v>
      </c>
      <c r="K57" s="9">
        <v>45090</v>
      </c>
      <c r="L57" s="65">
        <v>45291</v>
      </c>
      <c r="M57" s="66">
        <f t="shared" si="5"/>
        <v>28.714285714285715</v>
      </c>
      <c r="N57" s="4">
        <v>0</v>
      </c>
      <c r="O57" s="11" t="s">
        <v>418</v>
      </c>
    </row>
    <row r="58" spans="1:15" ht="158.4" x14ac:dyDescent="0.3">
      <c r="A58" s="3">
        <v>48</v>
      </c>
      <c r="B58" s="4" t="s">
        <v>483</v>
      </c>
      <c r="C58" s="5" t="s">
        <v>25</v>
      </c>
      <c r="D58" s="24" t="s">
        <v>267</v>
      </c>
      <c r="E58" s="27" t="s">
        <v>268</v>
      </c>
      <c r="F58" s="27" t="s">
        <v>269</v>
      </c>
      <c r="G58" s="34" t="s">
        <v>270</v>
      </c>
      <c r="H58" s="34" t="s">
        <v>271</v>
      </c>
      <c r="I58" s="41" t="s">
        <v>272</v>
      </c>
      <c r="J58" s="41">
        <v>6</v>
      </c>
      <c r="K58" s="9">
        <v>45090</v>
      </c>
      <c r="L58" s="42">
        <v>45291</v>
      </c>
      <c r="M58" s="66">
        <f t="shared" si="5"/>
        <v>28.714285714285715</v>
      </c>
      <c r="N58" s="24">
        <v>0</v>
      </c>
      <c r="O58" s="27" t="s">
        <v>422</v>
      </c>
    </row>
    <row r="59" spans="1:15" ht="244.8" x14ac:dyDescent="0.3">
      <c r="A59" s="3">
        <v>49</v>
      </c>
      <c r="B59" s="4" t="s">
        <v>70</v>
      </c>
      <c r="C59" s="5" t="s">
        <v>25</v>
      </c>
      <c r="D59" s="24" t="s">
        <v>222</v>
      </c>
      <c r="E59" s="27" t="s">
        <v>273</v>
      </c>
      <c r="F59" s="27" t="s">
        <v>274</v>
      </c>
      <c r="G59" s="34" t="s">
        <v>275</v>
      </c>
      <c r="H59" s="34" t="s">
        <v>276</v>
      </c>
      <c r="I59" s="24" t="s">
        <v>277</v>
      </c>
      <c r="J59" s="24">
        <v>6</v>
      </c>
      <c r="K59" s="9">
        <v>45090</v>
      </c>
      <c r="L59" s="42">
        <v>45291</v>
      </c>
      <c r="M59" s="75">
        <f t="shared" si="5"/>
        <v>28.714285714285715</v>
      </c>
      <c r="N59" s="24">
        <v>1</v>
      </c>
      <c r="O59" s="27" t="s">
        <v>423</v>
      </c>
    </row>
    <row r="60" spans="1:15" ht="230.4" x14ac:dyDescent="0.3">
      <c r="A60" s="3">
        <v>50</v>
      </c>
      <c r="B60" s="4" t="s">
        <v>484</v>
      </c>
      <c r="C60" s="5" t="s">
        <v>25</v>
      </c>
      <c r="D60" s="24" t="s">
        <v>278</v>
      </c>
      <c r="E60" s="27" t="s">
        <v>279</v>
      </c>
      <c r="F60" s="27" t="s">
        <v>280</v>
      </c>
      <c r="G60" s="34" t="s">
        <v>281</v>
      </c>
      <c r="H60" s="27" t="s">
        <v>282</v>
      </c>
      <c r="I60" s="41" t="s">
        <v>283</v>
      </c>
      <c r="J60" s="24">
        <v>2</v>
      </c>
      <c r="K60" s="9">
        <v>45090</v>
      </c>
      <c r="L60" s="42">
        <v>45169</v>
      </c>
      <c r="M60" s="75">
        <f t="shared" si="5"/>
        <v>11.285714285714286</v>
      </c>
      <c r="N60" s="24">
        <v>0</v>
      </c>
      <c r="O60" s="27" t="s">
        <v>421</v>
      </c>
    </row>
    <row r="61" spans="1:15" ht="172.8" x14ac:dyDescent="0.3">
      <c r="A61" s="3">
        <v>51</v>
      </c>
      <c r="B61" s="4" t="s">
        <v>485</v>
      </c>
      <c r="C61" s="5" t="s">
        <v>25</v>
      </c>
      <c r="D61" s="24" t="s">
        <v>284</v>
      </c>
      <c r="E61" s="27" t="s">
        <v>285</v>
      </c>
      <c r="F61" s="27" t="s">
        <v>286</v>
      </c>
      <c r="G61" s="73" t="s">
        <v>287</v>
      </c>
      <c r="H61" s="74" t="s">
        <v>288</v>
      </c>
      <c r="I61" s="14" t="s">
        <v>227</v>
      </c>
      <c r="J61" s="14">
        <v>3</v>
      </c>
      <c r="K61" s="9">
        <v>45090</v>
      </c>
      <c r="L61" s="65">
        <v>45291</v>
      </c>
      <c r="M61" s="66">
        <f t="shared" si="5"/>
        <v>28.714285714285715</v>
      </c>
      <c r="N61" s="24">
        <v>0</v>
      </c>
      <c r="O61" s="96" t="s">
        <v>424</v>
      </c>
    </row>
    <row r="62" spans="1:15" ht="187.2" x14ac:dyDescent="0.3">
      <c r="A62" s="3">
        <v>52</v>
      </c>
      <c r="B62" s="4" t="s">
        <v>486</v>
      </c>
      <c r="C62" s="5" t="s">
        <v>25</v>
      </c>
      <c r="D62" s="24" t="s">
        <v>289</v>
      </c>
      <c r="E62" s="27" t="s">
        <v>290</v>
      </c>
      <c r="F62" s="27" t="s">
        <v>291</v>
      </c>
      <c r="G62" s="34" t="s">
        <v>292</v>
      </c>
      <c r="H62" s="27" t="s">
        <v>293</v>
      </c>
      <c r="I62" s="34" t="s">
        <v>294</v>
      </c>
      <c r="J62" s="24">
        <v>5</v>
      </c>
      <c r="K62" s="9">
        <v>45090</v>
      </c>
      <c r="L62" s="42">
        <v>45230</v>
      </c>
      <c r="M62" s="66">
        <f t="shared" si="5"/>
        <v>20</v>
      </c>
      <c r="N62" s="24">
        <v>0</v>
      </c>
      <c r="O62" s="27" t="s">
        <v>508</v>
      </c>
    </row>
    <row r="63" spans="1:15" ht="172.8" x14ac:dyDescent="0.3">
      <c r="A63" s="3">
        <v>53</v>
      </c>
      <c r="B63" s="4" t="s">
        <v>487</v>
      </c>
      <c r="C63" s="5" t="s">
        <v>25</v>
      </c>
      <c r="D63" s="24" t="s">
        <v>295</v>
      </c>
      <c r="E63" s="27" t="s">
        <v>290</v>
      </c>
      <c r="F63" s="27" t="s">
        <v>291</v>
      </c>
      <c r="G63" s="34" t="s">
        <v>296</v>
      </c>
      <c r="H63" s="71" t="s">
        <v>297</v>
      </c>
      <c r="I63" s="71" t="s">
        <v>298</v>
      </c>
      <c r="J63" s="24">
        <v>1</v>
      </c>
      <c r="K63" s="9">
        <v>45090</v>
      </c>
      <c r="L63" s="42">
        <v>45275</v>
      </c>
      <c r="M63" s="66">
        <f t="shared" si="5"/>
        <v>26.428571428571427</v>
      </c>
      <c r="N63" s="24">
        <v>0</v>
      </c>
      <c r="O63" s="96" t="s">
        <v>424</v>
      </c>
    </row>
    <row r="64" spans="1:15" ht="172.8" x14ac:dyDescent="0.3">
      <c r="A64" s="3">
        <v>54</v>
      </c>
      <c r="B64" s="4" t="s">
        <v>74</v>
      </c>
      <c r="C64" s="5" t="s">
        <v>25</v>
      </c>
      <c r="D64" s="24" t="s">
        <v>299</v>
      </c>
      <c r="E64" s="27" t="s">
        <v>290</v>
      </c>
      <c r="F64" s="27" t="s">
        <v>291</v>
      </c>
      <c r="G64" s="34" t="s">
        <v>300</v>
      </c>
      <c r="H64" s="71" t="s">
        <v>301</v>
      </c>
      <c r="I64" s="71" t="s">
        <v>302</v>
      </c>
      <c r="J64" s="24">
        <v>1</v>
      </c>
      <c r="K64" s="9">
        <v>45090</v>
      </c>
      <c r="L64" s="42">
        <v>45351</v>
      </c>
      <c r="M64" s="66">
        <f t="shared" si="5"/>
        <v>37.285714285714285</v>
      </c>
      <c r="N64" s="24">
        <v>0</v>
      </c>
      <c r="O64" s="96" t="s">
        <v>424</v>
      </c>
    </row>
    <row r="65" spans="1:15" ht="187.2" x14ac:dyDescent="0.3">
      <c r="A65" s="3">
        <v>55</v>
      </c>
      <c r="B65" s="4" t="s">
        <v>81</v>
      </c>
      <c r="C65" s="5" t="s">
        <v>25</v>
      </c>
      <c r="D65" s="24" t="s">
        <v>303</v>
      </c>
      <c r="E65" s="27" t="s">
        <v>304</v>
      </c>
      <c r="F65" s="27" t="s">
        <v>305</v>
      </c>
      <c r="G65" s="34" t="s">
        <v>306</v>
      </c>
      <c r="H65" s="27" t="s">
        <v>307</v>
      </c>
      <c r="I65" s="71" t="s">
        <v>308</v>
      </c>
      <c r="J65" s="24">
        <v>2</v>
      </c>
      <c r="K65" s="9">
        <v>45090</v>
      </c>
      <c r="L65" s="42">
        <v>45260</v>
      </c>
      <c r="M65" s="66">
        <f>(L65-K65)/7</f>
        <v>24.285714285714285</v>
      </c>
      <c r="N65" s="24">
        <v>0</v>
      </c>
      <c r="O65" s="96" t="s">
        <v>424</v>
      </c>
    </row>
    <row r="66" spans="1:15" ht="187.2" x14ac:dyDescent="0.3">
      <c r="A66" s="3">
        <v>56</v>
      </c>
      <c r="B66" s="4" t="s">
        <v>488</v>
      </c>
      <c r="C66" s="5" t="s">
        <v>25</v>
      </c>
      <c r="D66" s="24" t="s">
        <v>309</v>
      </c>
      <c r="E66" s="27" t="s">
        <v>304</v>
      </c>
      <c r="F66" s="27" t="s">
        <v>305</v>
      </c>
      <c r="G66" s="34" t="s">
        <v>310</v>
      </c>
      <c r="H66" s="34" t="s">
        <v>301</v>
      </c>
      <c r="I66" s="71" t="s">
        <v>311</v>
      </c>
      <c r="J66" s="24">
        <v>1</v>
      </c>
      <c r="K66" s="9">
        <v>45090</v>
      </c>
      <c r="L66" s="42">
        <v>45351</v>
      </c>
      <c r="M66" s="66">
        <f>(L66-K66)/7</f>
        <v>37.285714285714285</v>
      </c>
      <c r="N66" s="24">
        <v>0</v>
      </c>
      <c r="O66" s="96" t="s">
        <v>424</v>
      </c>
    </row>
    <row r="67" spans="1:15" ht="288" x14ac:dyDescent="0.3">
      <c r="A67" s="3">
        <v>57</v>
      </c>
      <c r="B67" s="4" t="s">
        <v>489</v>
      </c>
      <c r="C67" s="5" t="s">
        <v>25</v>
      </c>
      <c r="D67" s="24" t="s">
        <v>312</v>
      </c>
      <c r="E67" s="27" t="s">
        <v>313</v>
      </c>
      <c r="F67" s="27" t="s">
        <v>314</v>
      </c>
      <c r="G67" s="34" t="s">
        <v>315</v>
      </c>
      <c r="H67" s="71" t="s">
        <v>316</v>
      </c>
      <c r="I67" s="34" t="s">
        <v>317</v>
      </c>
      <c r="J67" s="76">
        <v>1</v>
      </c>
      <c r="K67" s="9">
        <v>45090</v>
      </c>
      <c r="L67" s="42">
        <v>45291</v>
      </c>
      <c r="M67" s="66">
        <f>(L67-K67)/7</f>
        <v>28.714285714285715</v>
      </c>
      <c r="N67" s="24">
        <v>0</v>
      </c>
      <c r="O67" s="27" t="s">
        <v>509</v>
      </c>
    </row>
    <row r="68" spans="1:15" ht="187.2" x14ac:dyDescent="0.3">
      <c r="A68" s="3">
        <v>58</v>
      </c>
      <c r="B68" s="4" t="s">
        <v>490</v>
      </c>
      <c r="C68" s="5" t="s">
        <v>25</v>
      </c>
      <c r="D68" s="24" t="s">
        <v>318</v>
      </c>
      <c r="E68" s="34" t="s">
        <v>319</v>
      </c>
      <c r="F68" s="27" t="s">
        <v>320</v>
      </c>
      <c r="G68" s="34" t="s">
        <v>321</v>
      </c>
      <c r="H68" s="27" t="s">
        <v>322</v>
      </c>
      <c r="I68" s="27" t="s">
        <v>323</v>
      </c>
      <c r="J68" s="24">
        <v>1</v>
      </c>
      <c r="K68" s="9">
        <v>45090</v>
      </c>
      <c r="L68" s="42">
        <v>45291</v>
      </c>
      <c r="M68" s="75">
        <f t="shared" si="5"/>
        <v>28.714285714285715</v>
      </c>
      <c r="N68" s="24">
        <v>0</v>
      </c>
      <c r="O68" s="96" t="s">
        <v>424</v>
      </c>
    </row>
    <row r="69" spans="1:15" ht="259.2" x14ac:dyDescent="0.3">
      <c r="A69" s="3">
        <v>59</v>
      </c>
      <c r="B69" s="4" t="s">
        <v>491</v>
      </c>
      <c r="C69" s="5" t="s">
        <v>25</v>
      </c>
      <c r="D69" s="24" t="s">
        <v>324</v>
      </c>
      <c r="E69" s="77" t="s">
        <v>319</v>
      </c>
      <c r="F69" s="78" t="s">
        <v>320</v>
      </c>
      <c r="G69" s="27" t="s">
        <v>325</v>
      </c>
      <c r="H69" s="27" t="s">
        <v>326</v>
      </c>
      <c r="I69" s="34" t="s">
        <v>327</v>
      </c>
      <c r="J69" s="24">
        <v>1</v>
      </c>
      <c r="K69" s="9">
        <v>45090</v>
      </c>
      <c r="L69" s="42">
        <v>45122</v>
      </c>
      <c r="M69" s="66">
        <f t="shared" si="5"/>
        <v>4.5714285714285712</v>
      </c>
      <c r="N69" s="24">
        <v>0</v>
      </c>
      <c r="O69" s="27" t="s">
        <v>510</v>
      </c>
    </row>
    <row r="70" spans="1:15" ht="201.6" x14ac:dyDescent="0.3">
      <c r="A70" s="3">
        <v>60</v>
      </c>
      <c r="B70" s="4" t="s">
        <v>492</v>
      </c>
      <c r="C70" s="5" t="s">
        <v>25</v>
      </c>
      <c r="D70" s="80" t="s">
        <v>328</v>
      </c>
      <c r="E70" s="81" t="s">
        <v>329</v>
      </c>
      <c r="F70" s="81" t="s">
        <v>330</v>
      </c>
      <c r="G70" s="82" t="s">
        <v>331</v>
      </c>
      <c r="H70" s="83" t="s">
        <v>332</v>
      </c>
      <c r="I70" s="84" t="s">
        <v>333</v>
      </c>
      <c r="J70" s="80">
        <v>1</v>
      </c>
      <c r="K70" s="85">
        <v>45108</v>
      </c>
      <c r="L70" s="85">
        <v>45138</v>
      </c>
      <c r="M70" s="86">
        <f>(L70-K70)/7</f>
        <v>4.2857142857142856</v>
      </c>
      <c r="N70" s="24">
        <v>0</v>
      </c>
      <c r="O70" s="27" t="s">
        <v>511</v>
      </c>
    </row>
    <row r="71" spans="1:15" ht="115.2" x14ac:dyDescent="0.3">
      <c r="A71" s="3">
        <v>61</v>
      </c>
      <c r="B71" s="4" t="s">
        <v>493</v>
      </c>
      <c r="C71" s="5" t="s">
        <v>25</v>
      </c>
      <c r="D71" s="80" t="s">
        <v>334</v>
      </c>
      <c r="E71" s="81" t="s">
        <v>329</v>
      </c>
      <c r="F71" s="81" t="s">
        <v>330</v>
      </c>
      <c r="G71" s="82" t="s">
        <v>335</v>
      </c>
      <c r="H71" s="83" t="s">
        <v>336</v>
      </c>
      <c r="I71" s="84" t="s">
        <v>337</v>
      </c>
      <c r="J71" s="80">
        <v>1</v>
      </c>
      <c r="K71" s="85">
        <v>45139</v>
      </c>
      <c r="L71" s="85">
        <v>45184</v>
      </c>
      <c r="M71" s="86">
        <f t="shared" ref="M71:M76" si="6">(L71-K71)/7</f>
        <v>6.4285714285714288</v>
      </c>
      <c r="N71" s="24">
        <v>0</v>
      </c>
      <c r="O71" s="96" t="s">
        <v>424</v>
      </c>
    </row>
    <row r="72" spans="1:15" ht="115.2" x14ac:dyDescent="0.3">
      <c r="A72" s="3">
        <v>62</v>
      </c>
      <c r="B72" s="4" t="s">
        <v>494</v>
      </c>
      <c r="C72" s="5" t="s">
        <v>25</v>
      </c>
      <c r="D72" s="80" t="s">
        <v>338</v>
      </c>
      <c r="E72" s="81" t="s">
        <v>329</v>
      </c>
      <c r="F72" s="81" t="s">
        <v>330</v>
      </c>
      <c r="G72" s="82" t="s">
        <v>339</v>
      </c>
      <c r="H72" s="83" t="s">
        <v>340</v>
      </c>
      <c r="I72" s="84" t="s">
        <v>341</v>
      </c>
      <c r="J72" s="80">
        <v>2</v>
      </c>
      <c r="K72" s="85">
        <v>45187</v>
      </c>
      <c r="L72" s="85">
        <v>45199</v>
      </c>
      <c r="M72" s="86">
        <f t="shared" si="6"/>
        <v>1.7142857142857142</v>
      </c>
      <c r="N72" s="24">
        <v>0</v>
      </c>
      <c r="O72" s="96" t="s">
        <v>424</v>
      </c>
    </row>
    <row r="73" spans="1:15" ht="115.2" x14ac:dyDescent="0.3">
      <c r="A73" s="3">
        <v>63</v>
      </c>
      <c r="B73" s="4" t="s">
        <v>495</v>
      </c>
      <c r="C73" s="5" t="s">
        <v>25</v>
      </c>
      <c r="D73" s="80" t="s">
        <v>342</v>
      </c>
      <c r="E73" s="81" t="s">
        <v>329</v>
      </c>
      <c r="F73" s="81" t="s">
        <v>330</v>
      </c>
      <c r="G73" s="82" t="s">
        <v>343</v>
      </c>
      <c r="H73" s="83" t="s">
        <v>344</v>
      </c>
      <c r="I73" s="84" t="s">
        <v>345</v>
      </c>
      <c r="J73" s="80">
        <v>2</v>
      </c>
      <c r="K73" s="85">
        <v>45200</v>
      </c>
      <c r="L73" s="85">
        <v>45275</v>
      </c>
      <c r="M73" s="86">
        <f t="shared" si="6"/>
        <v>10.714285714285714</v>
      </c>
      <c r="N73" s="24">
        <v>0</v>
      </c>
      <c r="O73" s="96" t="s">
        <v>424</v>
      </c>
    </row>
    <row r="74" spans="1:15" ht="115.2" x14ac:dyDescent="0.3">
      <c r="A74" s="3">
        <v>64</v>
      </c>
      <c r="B74" s="4" t="s">
        <v>496</v>
      </c>
      <c r="C74" s="5" t="s">
        <v>25</v>
      </c>
      <c r="D74" s="80" t="s">
        <v>346</v>
      </c>
      <c r="E74" s="81" t="s">
        <v>329</v>
      </c>
      <c r="F74" s="81" t="s">
        <v>330</v>
      </c>
      <c r="G74" s="82" t="s">
        <v>347</v>
      </c>
      <c r="H74" s="83" t="s">
        <v>348</v>
      </c>
      <c r="I74" s="87" t="s">
        <v>302</v>
      </c>
      <c r="J74" s="80">
        <v>1</v>
      </c>
      <c r="K74" s="85">
        <v>45278</v>
      </c>
      <c r="L74" s="85">
        <v>45382</v>
      </c>
      <c r="M74" s="86">
        <f t="shared" si="6"/>
        <v>14.857142857142858</v>
      </c>
      <c r="N74" s="24">
        <v>0</v>
      </c>
      <c r="O74" s="96" t="s">
        <v>424</v>
      </c>
    </row>
    <row r="75" spans="1:15" ht="158.4" x14ac:dyDescent="0.3">
      <c r="A75" s="3">
        <v>65</v>
      </c>
      <c r="B75" s="4" t="s">
        <v>497</v>
      </c>
      <c r="C75" s="5" t="s">
        <v>25</v>
      </c>
      <c r="D75" s="80" t="s">
        <v>349</v>
      </c>
      <c r="E75" s="81" t="s">
        <v>329</v>
      </c>
      <c r="F75" s="81" t="s">
        <v>330</v>
      </c>
      <c r="G75" s="82" t="s">
        <v>350</v>
      </c>
      <c r="H75" s="83" t="s">
        <v>351</v>
      </c>
      <c r="I75" s="87" t="s">
        <v>352</v>
      </c>
      <c r="J75" s="80">
        <v>2</v>
      </c>
      <c r="K75" s="85">
        <v>45170</v>
      </c>
      <c r="L75" s="85">
        <v>45657</v>
      </c>
      <c r="M75" s="86">
        <f>(L75-K75)/7</f>
        <v>69.571428571428569</v>
      </c>
      <c r="N75" s="24">
        <v>0</v>
      </c>
      <c r="O75" s="96" t="s">
        <v>424</v>
      </c>
    </row>
    <row r="76" spans="1:15" ht="187.2" x14ac:dyDescent="0.3">
      <c r="A76" s="3">
        <v>66</v>
      </c>
      <c r="B76" s="4" t="s">
        <v>498</v>
      </c>
      <c r="C76" s="5" t="s">
        <v>25</v>
      </c>
      <c r="D76" s="80" t="s">
        <v>353</v>
      </c>
      <c r="E76" s="88" t="s">
        <v>354</v>
      </c>
      <c r="F76" s="88" t="s">
        <v>355</v>
      </c>
      <c r="G76" s="81" t="s">
        <v>356</v>
      </c>
      <c r="H76" s="81" t="s">
        <v>357</v>
      </c>
      <c r="I76" s="89" t="s">
        <v>358</v>
      </c>
      <c r="J76" s="80">
        <v>1</v>
      </c>
      <c r="K76" s="90">
        <v>45147</v>
      </c>
      <c r="L76" s="90">
        <v>45160</v>
      </c>
      <c r="M76" s="86">
        <f t="shared" si="6"/>
        <v>1.8571428571428572</v>
      </c>
      <c r="N76" s="24">
        <v>0</v>
      </c>
      <c r="O76" s="96" t="s">
        <v>424</v>
      </c>
    </row>
    <row r="77" spans="1:15" ht="187.2" x14ac:dyDescent="0.3">
      <c r="A77" s="3">
        <v>67</v>
      </c>
      <c r="B77" s="4" t="s">
        <v>499</v>
      </c>
      <c r="C77" s="5" t="s">
        <v>25</v>
      </c>
      <c r="D77" s="80" t="s">
        <v>359</v>
      </c>
      <c r="E77" s="88" t="s">
        <v>354</v>
      </c>
      <c r="F77" s="88" t="s">
        <v>355</v>
      </c>
      <c r="G77" s="81" t="s">
        <v>360</v>
      </c>
      <c r="H77" s="81" t="s">
        <v>361</v>
      </c>
      <c r="I77" s="89" t="s">
        <v>358</v>
      </c>
      <c r="J77" s="80">
        <v>1</v>
      </c>
      <c r="K77" s="90">
        <v>45162</v>
      </c>
      <c r="L77" s="90">
        <v>45173</v>
      </c>
      <c r="M77" s="86">
        <f>(L77-K77)/7</f>
        <v>1.5714285714285714</v>
      </c>
      <c r="N77" s="24">
        <v>0</v>
      </c>
      <c r="O77" s="96" t="s">
        <v>424</v>
      </c>
    </row>
    <row r="78" spans="1:15" ht="187.2" x14ac:dyDescent="0.3">
      <c r="A78" s="3">
        <v>68</v>
      </c>
      <c r="B78" s="4" t="s">
        <v>500</v>
      </c>
      <c r="C78" s="5" t="s">
        <v>25</v>
      </c>
      <c r="D78" s="80" t="s">
        <v>362</v>
      </c>
      <c r="E78" s="88" t="s">
        <v>354</v>
      </c>
      <c r="F78" s="88" t="s">
        <v>355</v>
      </c>
      <c r="G78" s="81" t="s">
        <v>363</v>
      </c>
      <c r="H78" s="81" t="s">
        <v>364</v>
      </c>
      <c r="I78" s="89" t="s">
        <v>358</v>
      </c>
      <c r="J78" s="80">
        <v>1</v>
      </c>
      <c r="K78" s="90">
        <v>45216</v>
      </c>
      <c r="L78" s="90">
        <v>45287</v>
      </c>
      <c r="M78" s="86">
        <f>(L78-K78)/7</f>
        <v>10.142857142857142</v>
      </c>
      <c r="N78" s="24">
        <v>0</v>
      </c>
      <c r="O78" s="96" t="s">
        <v>424</v>
      </c>
    </row>
    <row r="79" spans="1:15" ht="86.4" x14ac:dyDescent="0.3">
      <c r="A79" s="3">
        <v>69</v>
      </c>
      <c r="B79" s="4" t="s">
        <v>501</v>
      </c>
      <c r="C79" s="5" t="s">
        <v>25</v>
      </c>
      <c r="D79" s="80" t="s">
        <v>365</v>
      </c>
      <c r="E79" s="81" t="s">
        <v>366</v>
      </c>
      <c r="F79" s="81" t="s">
        <v>367</v>
      </c>
      <c r="G79" s="81" t="s">
        <v>368</v>
      </c>
      <c r="H79" s="81" t="s">
        <v>369</v>
      </c>
      <c r="I79" s="89" t="s">
        <v>370</v>
      </c>
      <c r="J79" s="80">
        <v>5</v>
      </c>
      <c r="K79" s="85">
        <v>45108</v>
      </c>
      <c r="L79" s="85">
        <v>45291</v>
      </c>
      <c r="M79" s="86">
        <f>(L79-K79)/7</f>
        <v>26.142857142857142</v>
      </c>
      <c r="N79" s="24">
        <v>0</v>
      </c>
      <c r="O79" s="27" t="s">
        <v>507</v>
      </c>
    </row>
    <row r="80" spans="1:15" ht="216" x14ac:dyDescent="0.3">
      <c r="A80" s="3">
        <v>70</v>
      </c>
      <c r="B80" s="4" t="s">
        <v>502</v>
      </c>
      <c r="C80" s="5" t="s">
        <v>25</v>
      </c>
      <c r="D80" s="80" t="s">
        <v>371</v>
      </c>
      <c r="E80" s="81" t="s">
        <v>372</v>
      </c>
      <c r="F80" s="81" t="s">
        <v>373</v>
      </c>
      <c r="G80" s="81" t="s">
        <v>374</v>
      </c>
      <c r="H80" s="81" t="s">
        <v>375</v>
      </c>
      <c r="I80" s="80" t="s">
        <v>376</v>
      </c>
      <c r="J80" s="79">
        <v>1</v>
      </c>
      <c r="K80" s="85">
        <v>45108</v>
      </c>
      <c r="L80" s="85">
        <v>45291</v>
      </c>
      <c r="M80" s="86">
        <f t="shared" ref="M80:M84" si="7">(L80-K80)/7</f>
        <v>26.142857142857142</v>
      </c>
      <c r="N80" s="24">
        <v>0</v>
      </c>
      <c r="O80" s="96" t="s">
        <v>424</v>
      </c>
    </row>
    <row r="81" spans="1:15" ht="230.4" x14ac:dyDescent="0.3">
      <c r="A81" s="3">
        <v>71</v>
      </c>
      <c r="B81" s="4" t="s">
        <v>503</v>
      </c>
      <c r="C81" s="5" t="s">
        <v>25</v>
      </c>
      <c r="D81" s="80" t="s">
        <v>377</v>
      </c>
      <c r="E81" s="81" t="s">
        <v>378</v>
      </c>
      <c r="F81" s="81" t="s">
        <v>379</v>
      </c>
      <c r="G81" s="84" t="s">
        <v>380</v>
      </c>
      <c r="H81" s="81" t="s">
        <v>381</v>
      </c>
      <c r="I81" s="84" t="s">
        <v>382</v>
      </c>
      <c r="J81" s="80">
        <v>3</v>
      </c>
      <c r="K81" s="85">
        <v>45108</v>
      </c>
      <c r="L81" s="85">
        <v>45291</v>
      </c>
      <c r="M81" s="86">
        <f t="shared" si="7"/>
        <v>26.142857142857142</v>
      </c>
      <c r="N81" s="24">
        <v>0</v>
      </c>
      <c r="O81" s="96" t="s">
        <v>424</v>
      </c>
    </row>
    <row r="82" spans="1:15" ht="172.8" x14ac:dyDescent="0.3">
      <c r="A82" s="3">
        <v>72</v>
      </c>
      <c r="B82" s="4" t="s">
        <v>504</v>
      </c>
      <c r="C82" s="5" t="s">
        <v>25</v>
      </c>
      <c r="D82" s="80" t="s">
        <v>383</v>
      </c>
      <c r="E82" s="81" t="s">
        <v>378</v>
      </c>
      <c r="F82" s="81" t="s">
        <v>379</v>
      </c>
      <c r="G82" s="84" t="s">
        <v>384</v>
      </c>
      <c r="H82" s="81" t="s">
        <v>385</v>
      </c>
      <c r="I82" s="84" t="s">
        <v>386</v>
      </c>
      <c r="J82" s="80">
        <v>5</v>
      </c>
      <c r="K82" s="85">
        <v>45108</v>
      </c>
      <c r="L82" s="85">
        <v>45291</v>
      </c>
      <c r="M82" s="86">
        <f t="shared" si="7"/>
        <v>26.142857142857142</v>
      </c>
      <c r="N82" s="24">
        <v>0</v>
      </c>
      <c r="O82" s="96" t="s">
        <v>424</v>
      </c>
    </row>
    <row r="83" spans="1:15" ht="172.8" x14ac:dyDescent="0.3">
      <c r="A83" s="3">
        <v>73</v>
      </c>
      <c r="B83" s="4" t="s">
        <v>505</v>
      </c>
      <c r="C83" s="5" t="s">
        <v>25</v>
      </c>
      <c r="D83" s="80" t="s">
        <v>387</v>
      </c>
      <c r="E83" s="81" t="s">
        <v>378</v>
      </c>
      <c r="F83" s="81" t="s">
        <v>379</v>
      </c>
      <c r="G83" s="84" t="s">
        <v>388</v>
      </c>
      <c r="H83" s="81" t="s">
        <v>389</v>
      </c>
      <c r="I83" s="84" t="s">
        <v>390</v>
      </c>
      <c r="J83" s="80">
        <v>12</v>
      </c>
      <c r="K83" s="85">
        <v>45108</v>
      </c>
      <c r="L83" s="85">
        <v>45291</v>
      </c>
      <c r="M83" s="86">
        <f t="shared" si="7"/>
        <v>26.142857142857142</v>
      </c>
      <c r="N83" s="24">
        <v>0</v>
      </c>
      <c r="O83" s="96" t="s">
        <v>424</v>
      </c>
    </row>
    <row r="84" spans="1:15" ht="187.2" x14ac:dyDescent="0.3">
      <c r="A84" s="3">
        <v>74</v>
      </c>
      <c r="B84" s="4" t="s">
        <v>506</v>
      </c>
      <c r="C84" s="5" t="s">
        <v>25</v>
      </c>
      <c r="D84" s="80" t="s">
        <v>391</v>
      </c>
      <c r="E84" s="81" t="s">
        <v>392</v>
      </c>
      <c r="F84" s="81" t="s">
        <v>393</v>
      </c>
      <c r="G84" s="81" t="s">
        <v>394</v>
      </c>
      <c r="H84" s="81" t="s">
        <v>395</v>
      </c>
      <c r="I84" s="80" t="s">
        <v>396</v>
      </c>
      <c r="J84" s="80">
        <v>1</v>
      </c>
      <c r="K84" s="85">
        <v>45122</v>
      </c>
      <c r="L84" s="85">
        <v>45291</v>
      </c>
      <c r="M84" s="86">
        <f t="shared" si="7"/>
        <v>24.142857142857142</v>
      </c>
      <c r="N84" s="24">
        <v>0</v>
      </c>
      <c r="O84" s="96" t="s">
        <v>424</v>
      </c>
    </row>
    <row r="351003" spans="1:1" x14ac:dyDescent="0.3">
      <c r="A351003" t="s">
        <v>24</v>
      </c>
    </row>
    <row r="351004" spans="1:1" x14ac:dyDescent="0.3">
      <c r="A351004" t="s">
        <v>25</v>
      </c>
    </row>
  </sheetData>
  <mergeCells count="1">
    <mergeCell ref="B8:O8"/>
  </mergeCells>
  <phoneticPr fontId="16" type="noConversion"/>
  <dataValidations count="18">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70:D84 D39:D43 D16" xr:uid="{5CDFB47A-1431-49A9-A339-A8868FA134E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70:E75 E16 E30:E31" xr:uid="{41B9075E-0F7C-467C-BC0C-5B269E6B024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70:F75 F16 F30:F31" xr:uid="{F89F40C3-19D8-4B22-9E2E-A4798D4A97F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7 G20:G21 G30:G31 G70 G13:H14" xr:uid="{3C9763C3-9843-4CD2-8937-6D48C1E6BEB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70:H75 H30:H31" xr:uid="{A5FBB162-40EB-46AD-83FA-734E58AEAA0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0:I31 I70:I75" xr:uid="{3966AAFF-3A2C-47FE-93DA-8FF5727A3FBB}">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0:J21 J17:J18 J30:J31 J70:J75" xr:uid="{7F39AFA1-FE3E-4086-9684-A406DF74876A}">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0:K21 K17:K18 K45 K47:K75 K26:K31 L52" xr:uid="{1FA760DB-23AC-43FC-9B7C-CA65F3F358EF}">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0:L31 L70:L75" xr:uid="{B61D8489-94E1-4F1C-8E5E-00614BCD466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3:M14 M30:M44 M70:M76 M16" xr:uid="{63FB49D5-F26A-4653-83AD-4B5AB5C0CAB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7:N18 N30:N31" xr:uid="{5D488CE2-DB6D-4AC4-813E-ED5303B31D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30:O31" xr:uid="{0500C598-46BD-4923-A97A-F82F76173056}">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7:D21" xr:uid="{D794C016-B539-4E2D-A130-59AE84D4DFD9}">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7:E21" xr:uid="{56915019-E0C8-4F0C-9B9A-E82497061A5C}">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7:F21" xr:uid="{CC4989EE-B38F-479A-B740-46C2E44E16E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8" xr:uid="{AD6EE78F-8DF8-4785-AD90-471C14D71B1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8 I45:J45 I47:J51 I26:J29" xr:uid="{8D611F54-AA7D-4242-B283-0D3A372A03B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17 H17:H18 G47:H51 G45:H45 G27:H28 H20:I21" xr:uid="{B1ABEDCA-254E-4865-859E-585D407B396E}">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Adolfo Gomez Martinez</cp:lastModifiedBy>
  <dcterms:created xsi:type="dcterms:W3CDTF">2023-07-04T15:23:24Z</dcterms:created>
  <dcterms:modified xsi:type="dcterms:W3CDTF">2023-07-25T22:03:29Z</dcterms:modified>
</cp:coreProperties>
</file>