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1580"/>
  </bookViews>
  <sheets>
    <sheet name="INGRESOS" sheetId="10" r:id="rId1"/>
  </sheets>
  <definedNames>
    <definedName name="_xlnm.Print_Area" localSheetId="0">INGRESOS!$A$1:$I$37</definedName>
  </definedNames>
  <calcPr calcId="152511"/>
</workbook>
</file>

<file path=xl/calcChain.xml><?xml version="1.0" encoding="utf-8"?>
<calcChain xmlns="http://schemas.openxmlformats.org/spreadsheetml/2006/main">
  <c r="E20" i="10" l="1"/>
  <c r="D33" i="10"/>
  <c r="I34" i="10" l="1"/>
  <c r="I33" i="10" s="1"/>
  <c r="H34" i="10"/>
  <c r="H33" i="10" s="1"/>
  <c r="G33" i="10"/>
  <c r="G30" i="10" s="1"/>
  <c r="G27" i="10" s="1"/>
  <c r="F33" i="10"/>
  <c r="F30" i="10" s="1"/>
  <c r="F27" i="10" s="1"/>
  <c r="E33" i="10"/>
  <c r="E30" i="10" s="1"/>
  <c r="E27" i="10" s="1"/>
  <c r="D30" i="10"/>
  <c r="D27" i="10" s="1"/>
  <c r="C33" i="10"/>
  <c r="C30" i="10" s="1"/>
  <c r="C27" i="10" s="1"/>
  <c r="I32" i="10"/>
  <c r="H32" i="10"/>
  <c r="I31" i="10"/>
  <c r="H31" i="10"/>
  <c r="I29" i="10"/>
  <c r="H29" i="10"/>
  <c r="I28" i="10"/>
  <c r="H28" i="10"/>
  <c r="I26" i="10"/>
  <c r="H26" i="10"/>
  <c r="I25" i="10"/>
  <c r="H25" i="10"/>
  <c r="I24" i="10"/>
  <c r="H24" i="10"/>
  <c r="I23" i="10"/>
  <c r="H23" i="10"/>
  <c r="I22" i="10"/>
  <c r="H22" i="10"/>
  <c r="I21" i="10"/>
  <c r="I20" i="10" s="1"/>
  <c r="H21" i="10"/>
  <c r="H20" i="10" s="1"/>
  <c r="G20" i="10"/>
  <c r="F20" i="10"/>
  <c r="D20" i="10"/>
  <c r="C20" i="10"/>
  <c r="I19" i="10"/>
  <c r="H19" i="10"/>
  <c r="I18" i="10"/>
  <c r="H18" i="10"/>
  <c r="G17" i="10"/>
  <c r="G16" i="10" s="1"/>
  <c r="G15" i="10" s="1"/>
  <c r="F17" i="10"/>
  <c r="E17" i="10"/>
  <c r="D17" i="10"/>
  <c r="C17" i="10"/>
  <c r="C16" i="10" s="1"/>
  <c r="C15" i="10" s="1"/>
  <c r="I14" i="10"/>
  <c r="H14" i="10"/>
  <c r="I13" i="10"/>
  <c r="H13" i="10"/>
  <c r="G12" i="10"/>
  <c r="F12" i="10"/>
  <c r="E12" i="10"/>
  <c r="D12" i="10"/>
  <c r="C12" i="10"/>
  <c r="C11" i="10" l="1"/>
  <c r="C10" i="10" s="1"/>
  <c r="C9" i="10" s="1"/>
  <c r="C37" i="10" s="1"/>
  <c r="I17" i="10"/>
  <c r="I16" i="10" s="1"/>
  <c r="I15" i="10" s="1"/>
  <c r="F16" i="10"/>
  <c r="F15" i="10" s="1"/>
  <c r="F11" i="10" s="1"/>
  <c r="F10" i="10" s="1"/>
  <c r="F9" i="10" s="1"/>
  <c r="F37" i="10" s="1"/>
  <c r="I12" i="10"/>
  <c r="G11" i="10"/>
  <c r="G10" i="10" s="1"/>
  <c r="G9" i="10" s="1"/>
  <c r="G37" i="10" s="1"/>
  <c r="H30" i="10"/>
  <c r="H27" i="10" s="1"/>
  <c r="H17" i="10"/>
  <c r="H16" i="10" s="1"/>
  <c r="H15" i="10" s="1"/>
  <c r="E16" i="10"/>
  <c r="E15" i="10" s="1"/>
  <c r="E11" i="10" s="1"/>
  <c r="E10" i="10" s="1"/>
  <c r="E9" i="10" s="1"/>
  <c r="E37" i="10" s="1"/>
  <c r="H12" i="10"/>
  <c r="D16" i="10"/>
  <c r="D15" i="10" s="1"/>
  <c r="D11" i="10" s="1"/>
  <c r="D10" i="10" s="1"/>
  <c r="D9" i="10" s="1"/>
  <c r="D37" i="10" s="1"/>
  <c r="I30" i="10"/>
  <c r="I27" i="10" s="1"/>
  <c r="I11" i="10" l="1"/>
  <c r="I10" i="10" s="1"/>
  <c r="I9" i="10" s="1"/>
  <c r="I37" i="10" s="1"/>
  <c r="H11" i="10"/>
  <c r="H10" i="10" s="1"/>
  <c r="H9" i="10" s="1"/>
  <c r="H37" i="10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<sst xmlns="http://schemas.openxmlformats.org/spreadsheetml/2006/main" count="46" uniqueCount="45">
  <si>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</si>
  <si>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</si>
  <si>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</si>
  <si>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</si>
  <si>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</si>
  <si>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</si>
  <si>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</si>
  <si>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</si>
  <si>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</si>
  <si>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</si>
  <si>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</si>
  <si>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</si>
  <si>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</si>
  <si>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</si>
  <si>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</si>
  <si>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</si>
  <si>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</si>
  <si>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</si>
  <si>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</si>
  <si>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</si>
  <si>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</si>
  <si>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</si>
  <si>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</si>
  <si>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</si>
  <si>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</si>
  <si>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</si>
  <si>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</si>
  <si>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</si>
  <si>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</si>
  <si>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</si>
  <si>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</si>
  <si>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</si>
  <si>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</si>
  <si>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</si>
  <si>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</si>
  <si>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</si>
  <si>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</si>
  <si>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</si>
  <si>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</si>
  <si>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</si>
  <si>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</si>
  <si>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</si>
  <si>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</si>
  <si>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JUNIO</t>
  </si>
  <si>
    <t>EJECUCION PRESUPUESTAL DE INGRESOS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</si>
</sst>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_-* #,##0.00_-;\-* #,##0.00_-;_-* &quot;-&quot;??_-;_-@_-"/>
    <numFmt numFmtId="166" formatCode="General_)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2" fillId="0" borderId="0"/>
  </cellStyleXfs>
  <cellXfs count="59">
    <xf numFmtId="0" fontId="0" fillId="0" borderId="0" xfId="0"/>
    <xf numFmtId="165" fontId="2" fillId="0" borderId="0" xfId="1" applyFont="1" applyFill="1"/>
    <xf numFmtId="0" fontId="2" fillId="0" borderId="0" xfId="5" applyFont="1" applyFill="1"/>
    <xf numFmtId="165" fontId="1" fillId="0" borderId="0" xfId="1" applyFont="1" applyFill="1"/>
    <xf numFmtId="0" fontId="1" fillId="0" borderId="0" xfId="5" applyFont="1" applyFill="1"/>
    <xf numFmtId="1" fontId="2" fillId="0" borderId="6" xfId="5" applyNumberFormat="1" applyFont="1" applyFill="1" applyBorder="1"/>
    <xf numFmtId="0" fontId="2" fillId="0" borderId="7" xfId="5" applyFont="1" applyFill="1" applyBorder="1"/>
    <xf numFmtId="1" fontId="2" fillId="0" borderId="7" xfId="5" applyNumberFormat="1" applyFont="1" applyFill="1" applyBorder="1"/>
    <xf numFmtId="1" fontId="2" fillId="0" borderId="8" xfId="5" applyNumberFormat="1" applyFont="1" applyFill="1" applyBorder="1"/>
    <xf numFmtId="1" fontId="7" fillId="0" borderId="10" xfId="5" applyNumberFormat="1" applyFont="1" applyFill="1" applyBorder="1" applyAlignment="1">
      <alignment horizontal="center" wrapText="1"/>
    </xf>
    <xf numFmtId="1" fontId="7" fillId="0" borderId="5" xfId="5" applyNumberFormat="1" applyFont="1" applyFill="1" applyBorder="1" applyAlignment="1">
      <alignment horizontal="center" wrapText="1"/>
    </xf>
    <xf numFmtId="1" fontId="7" fillId="0" borderId="5" xfId="5" applyNumberFormat="1" applyFont="1" applyFill="1" applyBorder="1" applyAlignment="1">
      <alignment horizontal="center" vertical="center" wrapText="1"/>
    </xf>
    <xf numFmtId="165" fontId="2" fillId="0" borderId="0" xfId="1" applyFont="1" applyFill="1" applyAlignment="1">
      <alignment horizontal="center" wrapText="1"/>
    </xf>
    <xf numFmtId="0" fontId="2" fillId="0" borderId="0" xfId="5" applyFont="1" applyFill="1" applyAlignment="1">
      <alignment horizontal="center" wrapText="1"/>
    </xf>
    <xf numFmtId="1" fontId="7" fillId="0" borderId="12" xfId="5" applyNumberFormat="1" applyFont="1" applyFill="1" applyBorder="1" applyAlignment="1">
      <alignment horizontal="center" wrapText="1"/>
    </xf>
    <xf numFmtId="1" fontId="7" fillId="0" borderId="13" xfId="5" applyNumberFormat="1" applyFont="1" applyFill="1" applyBorder="1" applyAlignment="1">
      <alignment horizontal="center" vertical="center" wrapText="1"/>
    </xf>
    <xf numFmtId="1" fontId="7" fillId="0" borderId="13" xfId="5" applyNumberFormat="1" applyFont="1" applyFill="1" applyBorder="1" applyAlignment="1">
      <alignment horizontal="center" wrapText="1"/>
    </xf>
    <xf numFmtId="1" fontId="1" fillId="0" borderId="10" xfId="5" applyNumberFormat="1" applyFont="1" applyFill="1" applyBorder="1" applyAlignment="1">
      <alignment horizontal="center"/>
    </xf>
    <xf numFmtId="0" fontId="1" fillId="0" borderId="5" xfId="5" applyFont="1" applyFill="1" applyBorder="1" applyAlignment="1">
      <alignment horizontal="center"/>
    </xf>
    <xf numFmtId="1" fontId="1" fillId="0" borderId="5" xfId="5" applyNumberFormat="1" applyFont="1" applyFill="1" applyBorder="1" applyAlignment="1">
      <alignment horizontal="center"/>
    </xf>
    <xf numFmtId="1" fontId="1" fillId="0" borderId="9" xfId="5" applyNumberFormat="1" applyFont="1" applyFill="1" applyBorder="1"/>
    <xf numFmtId="2" fontId="1" fillId="0" borderId="2" xfId="5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6" fontId="8" fillId="0" borderId="10" xfId="5" applyNumberFormat="1" applyFont="1" applyFill="1" applyBorder="1" applyAlignment="1" applyProtection="1">
      <alignment horizontal="center"/>
    </xf>
    <xf numFmtId="166" fontId="8" fillId="0" borderId="0" xfId="5" applyNumberFormat="1" applyFont="1" applyFill="1" applyBorder="1" applyAlignment="1" applyProtection="1">
      <alignment horizontal="left"/>
    </xf>
    <xf numFmtId="3" fontId="8" fillId="0" borderId="10" xfId="1" applyNumberFormat="1" applyFont="1" applyFill="1" applyBorder="1" applyProtection="1"/>
    <xf numFmtId="3" fontId="8" fillId="0" borderId="10" xfId="1" applyNumberFormat="1" applyFont="1" applyFill="1" applyBorder="1"/>
    <xf numFmtId="166" fontId="9" fillId="0" borderId="0" xfId="5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/>
    <xf numFmtId="4" fontId="2" fillId="0" borderId="0" xfId="5" applyNumberFormat="1" applyFont="1" applyFill="1"/>
    <xf numFmtId="166" fontId="9" fillId="0" borderId="10" xfId="5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5" fontId="4" fillId="0" borderId="0" xfId="1" applyFont="1" applyFill="1"/>
    <xf numFmtId="0" fontId="4" fillId="0" borderId="0" xfId="5" applyFont="1" applyFill="1"/>
    <xf numFmtId="166" fontId="9" fillId="0" borderId="0" xfId="5" applyNumberFormat="1" applyFont="1" applyFill="1" applyBorder="1" applyAlignment="1" applyProtection="1"/>
    <xf numFmtId="3" fontId="5" fillId="0" borderId="10" xfId="1" applyNumberFormat="1" applyFont="1" applyFill="1" applyBorder="1"/>
    <xf numFmtId="166" fontId="8" fillId="0" borderId="0" xfId="5" applyNumberFormat="1" applyFont="1" applyFill="1" applyBorder="1" applyAlignment="1" applyProtection="1"/>
    <xf numFmtId="166" fontId="9" fillId="0" borderId="11" xfId="5" applyNumberFormat="1" applyFont="1" applyFill="1" applyBorder="1" applyProtection="1"/>
    <xf numFmtId="166" fontId="9" fillId="0" borderId="7" xfId="5" applyNumberFormat="1" applyFont="1" applyFill="1" applyBorder="1" applyAlignment="1" applyProtection="1"/>
    <xf numFmtId="3" fontId="9" fillId="0" borderId="11" xfId="1" applyNumberFormat="1" applyFont="1" applyFill="1" applyBorder="1"/>
    <xf numFmtId="3" fontId="2" fillId="0" borderId="11" xfId="1" applyNumberFormat="1" applyFont="1" applyFill="1" applyBorder="1"/>
    <xf numFmtId="0" fontId="9" fillId="0" borderId="10" xfId="5" applyFont="1" applyFill="1" applyBorder="1"/>
    <xf numFmtId="1" fontId="2" fillId="0" borderId="1" xfId="5" applyNumberFormat="1" applyFont="1" applyFill="1" applyBorder="1"/>
    <xf numFmtId="0" fontId="2" fillId="0" borderId="2" xfId="5" applyFont="1" applyFill="1" applyBorder="1"/>
    <xf numFmtId="1" fontId="2" fillId="0" borderId="2" xfId="5" applyNumberFormat="1" applyFont="1" applyFill="1" applyBorder="1"/>
    <xf numFmtId="165" fontId="1" fillId="0" borderId="2" xfId="1" applyFont="1" applyFill="1" applyBorder="1"/>
    <xf numFmtId="1" fontId="2" fillId="0" borderId="0" xfId="5" applyNumberFormat="1" applyFont="1" applyFill="1"/>
    <xf numFmtId="1" fontId="4" fillId="0" borderId="0" xfId="5" applyNumberFormat="1" applyFont="1" applyFill="1"/>
    <xf numFmtId="165" fontId="2" fillId="0" borderId="2" xfId="1" applyFont="1" applyFill="1" applyBorder="1"/>
    <xf numFmtId="3" fontId="10" fillId="0" borderId="2" xfId="5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" xfId="2"/>
    <cellStyle name="Normal 3" xfId="4"/>
    <cellStyle name="Normal_Libro2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5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13" sqref="A13"/>
      <selection pane="bottomRight" activeCell="E10" sqref="E10"/>
    </sheetView>
  </sheetViews>
  <sheetFormatPr baseColWidth="10" defaultColWidth="11.42578125" defaultRowHeight="12.75" x14ac:dyDescent="0.2"/>
  <cols>
    <col min="1" max="1" width="9.28515625" style="46" customWidth="1"/>
    <col min="2" max="2" width="37.42578125" style="2" customWidth="1"/>
    <col min="3" max="3" width="20.140625" style="46" bestFit="1" customWidth="1"/>
    <col min="4" max="4" width="17.85546875" style="46" bestFit="1" customWidth="1"/>
    <col min="5" max="5" width="19.42578125" style="46" bestFit="1" customWidth="1"/>
    <col min="6" max="6" width="17" style="46" bestFit="1" customWidth="1"/>
    <col min="7" max="7" width="20.140625" style="46" bestFit="1" customWidth="1"/>
    <col min="8" max="8" width="16.5703125" style="46" bestFit="1" customWidth="1"/>
    <col min="9" max="9" width="17.5703125" style="46" bestFit="1" customWidth="1"/>
    <col min="10" max="10" width="18.5703125" style="1" bestFit="1" customWidth="1"/>
    <col min="11" max="16384" width="11.42578125" style="2"/>
  </cols>
  <sheetData>
    <row r="1" spans="1:11" ht="15" x14ac:dyDescent="0.2">
      <c r="A1" s="50" t="s">
        <v>0</v>
      </c>
      <c r="B1" s="51"/>
      <c r="C1" s="51"/>
      <c r="D1" s="51"/>
      <c r="E1" s="51"/>
      <c r="F1" s="51"/>
      <c r="G1" s="51"/>
      <c r="H1" s="51"/>
      <c r="I1" s="52"/>
    </row>
    <row r="2" spans="1:11" s="4" customFormat="1" ht="15" x14ac:dyDescent="0.2">
      <c r="A2" s="53" t="s">
        <v>44</v>
      </c>
      <c r="B2" s="54"/>
      <c r="C2" s="54"/>
      <c r="D2" s="54"/>
      <c r="E2" s="54"/>
      <c r="F2" s="54"/>
      <c r="G2" s="54"/>
      <c r="H2" s="54"/>
      <c r="I2" s="55"/>
      <c r="J2" s="3"/>
    </row>
    <row r="3" spans="1:11" s="4" customFormat="1" ht="15" x14ac:dyDescent="0.2">
      <c r="A3" s="56" t="s">
        <v>43</v>
      </c>
      <c r="B3" s="54"/>
      <c r="C3" s="54"/>
      <c r="D3" s="54"/>
      <c r="E3" s="54"/>
      <c r="F3" s="54"/>
      <c r="G3" s="54"/>
      <c r="H3" s="54"/>
      <c r="I3" s="55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57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8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1039749524000</v>
      </c>
      <c r="D9" s="25">
        <f t="shared" ref="D9:I9" si="0">+D10+D27</f>
        <v>33198549071.580002</v>
      </c>
      <c r="E9" s="25">
        <f t="shared" si="0"/>
        <v>761684996619.63</v>
      </c>
      <c r="F9" s="25">
        <f t="shared" si="0"/>
        <v>27928815152.040001</v>
      </c>
      <c r="G9" s="25">
        <f t="shared" si="0"/>
        <v>753602008946.5</v>
      </c>
      <c r="H9" s="25">
        <f t="shared" si="0"/>
        <v>8082987673.130002</v>
      </c>
      <c r="I9" s="25">
        <f t="shared" si="0"/>
        <v>278064527380.37</v>
      </c>
    </row>
    <row r="10" spans="1:11" x14ac:dyDescent="0.2">
      <c r="A10" s="23">
        <v>3100</v>
      </c>
      <c r="B10" s="24" t="s">
        <v>17</v>
      </c>
      <c r="C10" s="25">
        <f>+C11</f>
        <v>562707177000</v>
      </c>
      <c r="D10" s="25">
        <f t="shared" ref="D10:I10" si="1">+D11</f>
        <v>33154608628.290001</v>
      </c>
      <c r="E10" s="25">
        <f t="shared" si="1"/>
        <v>384409485820.13</v>
      </c>
      <c r="F10" s="25">
        <f t="shared" si="1"/>
        <v>27884874708.75</v>
      </c>
      <c r="G10" s="25">
        <f t="shared" si="1"/>
        <v>376326536518.55005</v>
      </c>
      <c r="H10" s="25">
        <f t="shared" si="1"/>
        <v>8082949301.5800018</v>
      </c>
      <c r="I10" s="25">
        <f t="shared" si="1"/>
        <v>178297691179.87003</v>
      </c>
    </row>
    <row r="11" spans="1:11" x14ac:dyDescent="0.2">
      <c r="A11" s="23">
        <v>3120</v>
      </c>
      <c r="B11" s="24" t="s">
        <v>18</v>
      </c>
      <c r="C11" s="25">
        <f>+C12+C15+C26</f>
        <v>562707177000</v>
      </c>
      <c r="D11" s="25">
        <f t="shared" ref="D11:I11" si="2">+D12+D15+D26</f>
        <v>33154608628.290001</v>
      </c>
      <c r="E11" s="25">
        <f t="shared" si="2"/>
        <v>384409485820.13</v>
      </c>
      <c r="F11" s="25">
        <f t="shared" si="2"/>
        <v>27884874708.75</v>
      </c>
      <c r="G11" s="25">
        <f t="shared" si="2"/>
        <v>376326536518.55005</v>
      </c>
      <c r="H11" s="25">
        <f t="shared" si="2"/>
        <v>8082949301.5800018</v>
      </c>
      <c r="I11" s="25">
        <f t="shared" si="2"/>
        <v>178297691179.87003</v>
      </c>
    </row>
    <row r="12" spans="1:11" x14ac:dyDescent="0.2">
      <c r="A12" s="23">
        <v>3121</v>
      </c>
      <c r="B12" s="24" t="s">
        <v>19</v>
      </c>
      <c r="C12" s="26">
        <f>SUM(C13:C14)</f>
        <v>13824809000</v>
      </c>
      <c r="D12" s="26">
        <f t="shared" ref="D12:I12" si="3">SUM(D13:D14)</f>
        <v>179580047.96000001</v>
      </c>
      <c r="E12" s="26">
        <f t="shared" si="3"/>
        <v>2794942033.6100001</v>
      </c>
      <c r="F12" s="26">
        <f t="shared" si="3"/>
        <v>253275970.87</v>
      </c>
      <c r="G12" s="26">
        <f t="shared" si="3"/>
        <v>2475881588.4499998</v>
      </c>
      <c r="H12" s="26">
        <f t="shared" si="3"/>
        <v>319060445.16000032</v>
      </c>
      <c r="I12" s="26">
        <f t="shared" si="3"/>
        <v>11029866966.389999</v>
      </c>
    </row>
    <row r="13" spans="1:11" x14ac:dyDescent="0.2">
      <c r="A13" s="23"/>
      <c r="B13" s="27" t="s">
        <v>20</v>
      </c>
      <c r="C13" s="28">
        <v>9677366300</v>
      </c>
      <c r="D13" s="28">
        <v>131526047.96000001</v>
      </c>
      <c r="E13" s="28">
        <v>2683078033.6100001</v>
      </c>
      <c r="F13" s="28">
        <v>236695970.87</v>
      </c>
      <c r="G13" s="28">
        <v>2395491588.4499998</v>
      </c>
      <c r="H13" s="28">
        <f>+E13-G13</f>
        <v>287586445.16000032</v>
      </c>
      <c r="I13" s="28">
        <f>+C13-E13</f>
        <v>6994288266.3899994</v>
      </c>
    </row>
    <row r="14" spans="1:11" x14ac:dyDescent="0.2">
      <c r="A14" s="23"/>
      <c r="B14" s="27" t="s">
        <v>21</v>
      </c>
      <c r="C14" s="28">
        <v>4147442700</v>
      </c>
      <c r="D14" s="28">
        <v>48054000</v>
      </c>
      <c r="E14" s="28">
        <v>111864000</v>
      </c>
      <c r="F14" s="28">
        <v>16580000</v>
      </c>
      <c r="G14" s="28">
        <v>80390000</v>
      </c>
      <c r="H14" s="28">
        <f>+E14-G14</f>
        <v>31474000</v>
      </c>
      <c r="I14" s="28">
        <f>+C14-E14</f>
        <v>4035578700</v>
      </c>
    </row>
    <row r="15" spans="1:11" x14ac:dyDescent="0.2">
      <c r="A15" s="23">
        <v>3127</v>
      </c>
      <c r="B15" s="24" t="s">
        <v>22</v>
      </c>
      <c r="C15" s="26">
        <f>+C16</f>
        <v>548882368000</v>
      </c>
      <c r="D15" s="26">
        <f t="shared" ref="D15:I15" si="4">+D16</f>
        <v>32974968563.43</v>
      </c>
      <c r="E15" s="26">
        <f t="shared" si="4"/>
        <v>307191629549.16998</v>
      </c>
      <c r="F15" s="26">
        <f t="shared" si="4"/>
        <v>27631538720.98</v>
      </c>
      <c r="G15" s="26">
        <f t="shared" si="4"/>
        <v>299427740692.75</v>
      </c>
      <c r="H15" s="26">
        <f t="shared" si="4"/>
        <v>7763888856.420002</v>
      </c>
      <c r="I15" s="26">
        <f t="shared" si="4"/>
        <v>241690738450.83002</v>
      </c>
      <c r="K15" s="29"/>
    </row>
    <row r="16" spans="1:11" x14ac:dyDescent="0.2">
      <c r="A16" s="23"/>
      <c r="B16" s="24" t="s">
        <v>23</v>
      </c>
      <c r="C16" s="26">
        <f>+C17+C20+C22+C23+C24+C25</f>
        <v>548882368000</v>
      </c>
      <c r="D16" s="26">
        <f t="shared" ref="D16:I16" si="5">+D17+D20+D22+D23+D24+D25</f>
        <v>32974968563.43</v>
      </c>
      <c r="E16" s="26">
        <f t="shared" si="5"/>
        <v>307191629549.16998</v>
      </c>
      <c r="F16" s="26">
        <f t="shared" si="5"/>
        <v>27631538720.98</v>
      </c>
      <c r="G16" s="26">
        <f t="shared" si="5"/>
        <v>299427740692.75</v>
      </c>
      <c r="H16" s="26">
        <f t="shared" si="5"/>
        <v>7763888856.420002</v>
      </c>
      <c r="I16" s="26">
        <f t="shared" si="5"/>
        <v>241690738450.83002</v>
      </c>
      <c r="K16" s="29"/>
    </row>
    <row r="17" spans="1:11" x14ac:dyDescent="0.2">
      <c r="A17" s="23"/>
      <c r="B17" s="24" t="s">
        <v>24</v>
      </c>
      <c r="C17" s="26">
        <f>+C18+C19</f>
        <v>29481926463</v>
      </c>
      <c r="D17" s="26">
        <f t="shared" ref="D17:I17" si="6">+D18+D19</f>
        <v>607410019.00999999</v>
      </c>
      <c r="E17" s="26">
        <f t="shared" si="6"/>
        <v>12845989711.279999</v>
      </c>
      <c r="F17" s="26">
        <f t="shared" si="6"/>
        <v>639485827.87</v>
      </c>
      <c r="G17" s="26">
        <f t="shared" si="6"/>
        <v>11630720252.610001</v>
      </c>
      <c r="H17" s="26">
        <f t="shared" si="6"/>
        <v>1215269458.6699996</v>
      </c>
      <c r="I17" s="26">
        <f t="shared" si="6"/>
        <v>16635936751.720001</v>
      </c>
      <c r="K17" s="29"/>
    </row>
    <row r="18" spans="1:11" x14ac:dyDescent="0.2">
      <c r="A18" s="23"/>
      <c r="B18" s="27" t="s">
        <v>25</v>
      </c>
      <c r="C18" s="28">
        <v>23481926463</v>
      </c>
      <c r="D18" s="28">
        <v>607410019.00999999</v>
      </c>
      <c r="E18" s="28">
        <v>5414159580.8199997</v>
      </c>
      <c r="F18" s="28">
        <v>639485827.87</v>
      </c>
      <c r="G18" s="28">
        <v>4198890122.1500001</v>
      </c>
      <c r="H18" s="28">
        <f>+E18-G18</f>
        <v>1215269458.6699996</v>
      </c>
      <c r="I18" s="28">
        <f t="shared" ref="I18:I26" si="7">+C18-E18</f>
        <v>18067766882.18</v>
      </c>
      <c r="K18" s="1"/>
    </row>
    <row r="19" spans="1:11" x14ac:dyDescent="0.2">
      <c r="A19" s="23"/>
      <c r="B19" s="27" t="s">
        <v>26</v>
      </c>
      <c r="C19" s="28">
        <v>6000000000</v>
      </c>
      <c r="D19" s="28">
        <v>0</v>
      </c>
      <c r="E19" s="28">
        <v>7431830130.46</v>
      </c>
      <c r="F19" s="28">
        <v>0</v>
      </c>
      <c r="G19" s="28">
        <v>7431830130.46</v>
      </c>
      <c r="H19" s="28">
        <f>+E19-G19</f>
        <v>0</v>
      </c>
      <c r="I19" s="28">
        <f t="shared" si="7"/>
        <v>-1431830130.46</v>
      </c>
      <c r="K19" s="1"/>
    </row>
    <row r="20" spans="1:11" x14ac:dyDescent="0.2">
      <c r="A20" s="23"/>
      <c r="B20" s="24" t="s">
        <v>27</v>
      </c>
      <c r="C20" s="26">
        <f>+C21</f>
        <v>8503792584</v>
      </c>
      <c r="D20" s="26">
        <f t="shared" ref="D20:I20" si="8">+D21</f>
        <v>34677604.299999997</v>
      </c>
      <c r="E20" s="26">
        <f t="shared" si="8"/>
        <v>11393664671.48</v>
      </c>
      <c r="F20" s="26">
        <f t="shared" si="8"/>
        <v>65390304.340000004</v>
      </c>
      <c r="G20" s="26">
        <f t="shared" si="8"/>
        <v>11106482999.049999</v>
      </c>
      <c r="H20" s="26">
        <f t="shared" si="8"/>
        <v>287181672.43000031</v>
      </c>
      <c r="I20" s="26">
        <f t="shared" si="8"/>
        <v>-2889872087.4799995</v>
      </c>
      <c r="K20" s="29"/>
    </row>
    <row r="21" spans="1:11" x14ac:dyDescent="0.2">
      <c r="A21" s="23"/>
      <c r="B21" s="27" t="s">
        <v>28</v>
      </c>
      <c r="C21" s="28">
        <v>8503792584</v>
      </c>
      <c r="D21" s="28">
        <v>34677604.299999997</v>
      </c>
      <c r="E21" s="28">
        <v>11393664671.48</v>
      </c>
      <c r="F21" s="28">
        <v>65390304.340000004</v>
      </c>
      <c r="G21" s="28">
        <v>11106482999.049999</v>
      </c>
      <c r="H21" s="28">
        <f>+E21-G21</f>
        <v>287181672.43000031</v>
      </c>
      <c r="I21" s="28">
        <f>+C21-E21</f>
        <v>-2889872087.4799995</v>
      </c>
      <c r="K21" s="29"/>
    </row>
    <row r="22" spans="1:11" x14ac:dyDescent="0.2">
      <c r="A22" s="23"/>
      <c r="B22" s="24" t="s">
        <v>29</v>
      </c>
      <c r="C22" s="26">
        <v>84917026772</v>
      </c>
      <c r="D22" s="26">
        <v>5524062526.7200003</v>
      </c>
      <c r="E22" s="26">
        <v>35740160281.760002</v>
      </c>
      <c r="F22" s="26">
        <v>0</v>
      </c>
      <c r="G22" s="26">
        <v>30216097755.040001</v>
      </c>
      <c r="H22" s="28">
        <f>+E22-G22</f>
        <v>5524062526.7200012</v>
      </c>
      <c r="I22" s="28">
        <f>+C22-E22</f>
        <v>49176866490.239998</v>
      </c>
      <c r="K22" s="29"/>
    </row>
    <row r="23" spans="1:11" x14ac:dyDescent="0.2">
      <c r="A23" s="23"/>
      <c r="B23" s="24" t="s">
        <v>30</v>
      </c>
      <c r="C23" s="26">
        <v>287675966303</v>
      </c>
      <c r="D23" s="26">
        <v>24119399702.07</v>
      </c>
      <c r="E23" s="26">
        <v>152079566285.01999</v>
      </c>
      <c r="F23" s="26">
        <v>24119399702.07</v>
      </c>
      <c r="G23" s="26">
        <v>152079566285.01999</v>
      </c>
      <c r="H23" s="28">
        <f t="shared" ref="H23:H34" si="9">+E23-G23</f>
        <v>0</v>
      </c>
      <c r="I23" s="28">
        <f t="shared" si="7"/>
        <v>135596400017.98001</v>
      </c>
      <c r="K23" s="29"/>
    </row>
    <row r="24" spans="1:11" x14ac:dyDescent="0.2">
      <c r="A24" s="23"/>
      <c r="B24" s="24" t="s">
        <v>31</v>
      </c>
      <c r="C24" s="26">
        <v>6425127596</v>
      </c>
      <c r="D24" s="26">
        <v>454790261.32999998</v>
      </c>
      <c r="E24" s="26">
        <v>2687658689.7800002</v>
      </c>
      <c r="F24" s="26">
        <v>572634436.70000005</v>
      </c>
      <c r="G24" s="26">
        <v>1950283491.1800001</v>
      </c>
      <c r="H24" s="28">
        <f t="shared" si="9"/>
        <v>737375198.60000014</v>
      </c>
      <c r="I24" s="28">
        <f t="shared" si="7"/>
        <v>3737468906.2199998</v>
      </c>
      <c r="K24" s="29"/>
    </row>
    <row r="25" spans="1:11" x14ac:dyDescent="0.2">
      <c r="A25" s="23"/>
      <c r="B25" s="24" t="s">
        <v>32</v>
      </c>
      <c r="C25" s="26">
        <v>131878528282</v>
      </c>
      <c r="D25" s="26">
        <v>2234628450</v>
      </c>
      <c r="E25" s="26">
        <v>92444589909.850006</v>
      </c>
      <c r="F25" s="26">
        <v>2234628450</v>
      </c>
      <c r="G25" s="26">
        <v>92444589909.850006</v>
      </c>
      <c r="H25" s="28">
        <f t="shared" si="9"/>
        <v>0</v>
      </c>
      <c r="I25" s="28">
        <f t="shared" si="7"/>
        <v>39433938372.149994</v>
      </c>
      <c r="K25" s="29"/>
    </row>
    <row r="26" spans="1:11" x14ac:dyDescent="0.2">
      <c r="A26" s="23">
        <v>3128</v>
      </c>
      <c r="B26" s="24" t="s">
        <v>33</v>
      </c>
      <c r="C26" s="26">
        <v>0</v>
      </c>
      <c r="D26" s="26">
        <v>60016.9</v>
      </c>
      <c r="E26" s="26">
        <v>74422914237.350006</v>
      </c>
      <c r="F26" s="26">
        <v>60016.9</v>
      </c>
      <c r="G26" s="26">
        <v>74422914237.350006</v>
      </c>
      <c r="H26" s="26">
        <f t="shared" si="9"/>
        <v>0</v>
      </c>
      <c r="I26" s="28">
        <f t="shared" si="7"/>
        <v>-74422914237.350006</v>
      </c>
      <c r="K26" s="29"/>
    </row>
    <row r="27" spans="1:11" x14ac:dyDescent="0.2">
      <c r="A27" s="23">
        <v>3200</v>
      </c>
      <c r="B27" s="24" t="s">
        <v>34</v>
      </c>
      <c r="C27" s="25">
        <f>SUM(C28:C30)</f>
        <v>477042347000</v>
      </c>
      <c r="D27" s="25">
        <f t="shared" ref="D27:I27" si="10">SUM(D28:D30)</f>
        <v>43940443.289999999</v>
      </c>
      <c r="E27" s="25">
        <f t="shared" si="10"/>
        <v>377275510799.5</v>
      </c>
      <c r="F27" s="25">
        <f t="shared" si="10"/>
        <v>43940443.289999999</v>
      </c>
      <c r="G27" s="25">
        <f t="shared" si="10"/>
        <v>377275472427.95001</v>
      </c>
      <c r="H27" s="25">
        <f t="shared" si="10"/>
        <v>38371.550000011921</v>
      </c>
      <c r="I27" s="25">
        <f t="shared" si="10"/>
        <v>99766836200.5</v>
      </c>
      <c r="K27" s="29"/>
    </row>
    <row r="28" spans="1:11" x14ac:dyDescent="0.2">
      <c r="A28" s="30">
        <v>3230</v>
      </c>
      <c r="B28" s="27" t="s">
        <v>35</v>
      </c>
      <c r="C28" s="28">
        <v>0</v>
      </c>
      <c r="D28" s="28">
        <v>25890351.399999999</v>
      </c>
      <c r="E28" s="28">
        <v>239782214.08000001</v>
      </c>
      <c r="F28" s="28">
        <v>25890351.399999999</v>
      </c>
      <c r="G28" s="28">
        <v>239782214.08000001</v>
      </c>
      <c r="H28" s="28">
        <f t="shared" si="9"/>
        <v>0</v>
      </c>
      <c r="I28" s="28">
        <f>+C28-E28</f>
        <v>-239782214.08000001</v>
      </c>
      <c r="K28" s="29"/>
    </row>
    <row r="29" spans="1:11" hidden="1" x14ac:dyDescent="0.2">
      <c r="A29" s="30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1">
        <f t="shared" si="9"/>
        <v>0</v>
      </c>
      <c r="I29" s="28">
        <f>+C29-E29</f>
        <v>0</v>
      </c>
      <c r="K29" s="29"/>
    </row>
    <row r="30" spans="1:11" s="33" customFormat="1" x14ac:dyDescent="0.2">
      <c r="A30" s="23">
        <v>3250</v>
      </c>
      <c r="B30" s="24" t="s">
        <v>37</v>
      </c>
      <c r="C30" s="26">
        <f>SUM(C31:C33)</f>
        <v>477042347000</v>
      </c>
      <c r="D30" s="26">
        <f t="shared" ref="D30:I30" si="11">SUM(D31:D33)</f>
        <v>18050091.890000001</v>
      </c>
      <c r="E30" s="26">
        <f t="shared" si="11"/>
        <v>377035728585.41998</v>
      </c>
      <c r="F30" s="26">
        <f t="shared" si="11"/>
        <v>18050091.890000001</v>
      </c>
      <c r="G30" s="26">
        <f t="shared" si="11"/>
        <v>377035690213.87</v>
      </c>
      <c r="H30" s="26">
        <f t="shared" si="11"/>
        <v>38371.550000011921</v>
      </c>
      <c r="I30" s="26">
        <f t="shared" si="11"/>
        <v>100006618414.58</v>
      </c>
      <c r="J30" s="32"/>
    </row>
    <row r="31" spans="1:11" hidden="1" x14ac:dyDescent="0.2">
      <c r="A31" s="30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1">
        <f t="shared" si="9"/>
        <v>0</v>
      </c>
      <c r="I31" s="28">
        <f>+C31-E31</f>
        <v>0</v>
      </c>
    </row>
    <row r="32" spans="1:11" x14ac:dyDescent="0.2">
      <c r="A32" s="30">
        <v>3252</v>
      </c>
      <c r="B32" s="34" t="s">
        <v>39</v>
      </c>
      <c r="C32" s="28">
        <v>477042347000</v>
      </c>
      <c r="D32" s="28">
        <v>0</v>
      </c>
      <c r="E32" s="28">
        <v>376571000000</v>
      </c>
      <c r="F32" s="28">
        <v>0</v>
      </c>
      <c r="G32" s="28">
        <v>376571000000</v>
      </c>
      <c r="H32" s="31">
        <f t="shared" si="9"/>
        <v>0</v>
      </c>
      <c r="I32" s="28">
        <f>+C32-E32</f>
        <v>100471347000</v>
      </c>
    </row>
    <row r="33" spans="1:10" s="33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18050091.890000001</v>
      </c>
      <c r="E33" s="26">
        <f t="shared" si="12"/>
        <v>464728585.42000002</v>
      </c>
      <c r="F33" s="26">
        <f t="shared" si="12"/>
        <v>18050091.890000001</v>
      </c>
      <c r="G33" s="26">
        <f t="shared" si="12"/>
        <v>464690213.87</v>
      </c>
      <c r="H33" s="26">
        <f t="shared" si="12"/>
        <v>38371.550000011921</v>
      </c>
      <c r="I33" s="26">
        <f t="shared" si="12"/>
        <v>-464728585.42000002</v>
      </c>
      <c r="J33" s="32"/>
    </row>
    <row r="34" spans="1:10" x14ac:dyDescent="0.2">
      <c r="A34" s="30">
        <v>32552</v>
      </c>
      <c r="B34" s="27" t="s">
        <v>41</v>
      </c>
      <c r="C34" s="28">
        <v>0</v>
      </c>
      <c r="D34" s="28">
        <v>18050091.890000001</v>
      </c>
      <c r="E34" s="28">
        <v>464728585.42000002</v>
      </c>
      <c r="F34" s="28">
        <v>18050091.890000001</v>
      </c>
      <c r="G34" s="28">
        <v>464690213.87</v>
      </c>
      <c r="H34" s="31">
        <f t="shared" si="9"/>
        <v>38371.550000011921</v>
      </c>
      <c r="I34" s="35">
        <f t="shared" ref="I34" si="13">+C34-E34</f>
        <v>-464728585.42000002</v>
      </c>
    </row>
    <row r="35" spans="1:10" x14ac:dyDescent="0.2">
      <c r="A35" s="23"/>
      <c r="B35" s="36"/>
      <c r="C35" s="26"/>
      <c r="D35" s="26"/>
      <c r="E35" s="26"/>
      <c r="F35" s="26"/>
      <c r="G35" s="26"/>
      <c r="H35" s="35"/>
      <c r="I35" s="35"/>
    </row>
    <row r="36" spans="1:10" ht="13.5" thickBot="1" x14ac:dyDescent="0.25">
      <c r="A36" s="37"/>
      <c r="B36" s="38"/>
      <c r="C36" s="39"/>
      <c r="D36" s="39"/>
      <c r="E36" s="39"/>
      <c r="F36" s="39"/>
      <c r="G36" s="39"/>
      <c r="H36" s="40"/>
      <c r="I36" s="40"/>
    </row>
    <row r="37" spans="1:10" ht="13.5" thickBot="1" x14ac:dyDescent="0.25">
      <c r="A37" s="41"/>
      <c r="B37" s="36" t="s">
        <v>42</v>
      </c>
      <c r="C37" s="25">
        <f>+C9</f>
        <v>1039749524000</v>
      </c>
      <c r="D37" s="25">
        <f t="shared" ref="D37:I37" si="14">+D9</f>
        <v>33198549071.580002</v>
      </c>
      <c r="E37" s="25">
        <f t="shared" si="14"/>
        <v>761684996619.63</v>
      </c>
      <c r="F37" s="25">
        <f t="shared" si="14"/>
        <v>27928815152.040001</v>
      </c>
      <c r="G37" s="25">
        <f t="shared" si="14"/>
        <v>753602008946.5</v>
      </c>
      <c r="H37" s="25">
        <f t="shared" si="14"/>
        <v>8082987673.130002</v>
      </c>
      <c r="I37" s="25">
        <f t="shared" si="14"/>
        <v>278064527380.37</v>
      </c>
    </row>
    <row r="38" spans="1:10" x14ac:dyDescent="0.2">
      <c r="A38" s="42"/>
      <c r="B38" s="43"/>
      <c r="C38" s="44"/>
      <c r="D38" s="44"/>
      <c r="E38" s="44"/>
      <c r="F38" s="45"/>
      <c r="G38" s="48"/>
      <c r="H38" s="44"/>
      <c r="I38" s="49"/>
    </row>
    <row r="45" spans="1:10" x14ac:dyDescent="0.2">
      <c r="E45" s="47"/>
    </row>
  </sheetData>
  <mergeCells count="4">
    <mergeCell ref="A1:I1"/>
    <mergeCell ref="A2:I2"/>
    <mergeCell ref="A3:I3"/>
    <mergeCell ref="B5:B6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6</Orden>
    <Tipo_x0020_presupuesto xmlns="d0e351fb-1a75-4546-9b39-7d697f81258f">Informe de Ejecución del Presupuesto de Ingresos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6C5DDCDF-5A0F-4B28-AF4F-EA41E0A49C6A}"/>
</file>

<file path=customXml/itemProps2.xml><?xml version="1.0" encoding="utf-8"?>
<ds:datastoreItem xmlns:ds="http://schemas.openxmlformats.org/officeDocument/2006/customXml" ds:itemID="{749D974D-EAD8-4693-A557-4003C1AFDCA5}"/>
</file>

<file path=customXml/itemProps3.xml><?xml version="1.0" encoding="utf-8"?>
<ds:datastoreItem xmlns:ds="http://schemas.openxmlformats.org/officeDocument/2006/customXml" ds:itemID="{A4482B5B-0578-4CFE-A51A-F39D8C4AFD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Junio (Ingresos)</dc:title>
  <dc:creator>Windows User</dc:creator>
  <cp:lastModifiedBy>Carolina Peña Mugno</cp:lastModifiedBy>
  <cp:lastPrinted>2015-07-10T13:08:31Z</cp:lastPrinted>
  <dcterms:created xsi:type="dcterms:W3CDTF">2014-01-22T22:03:49Z</dcterms:created>
  <dcterms:modified xsi:type="dcterms:W3CDTF">2015-07-10T14:50:50Z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7700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