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5360" windowHeight="7740"/>
  </bookViews>
  <sheets>
    <sheet name="ING VIG ACT" sheetId="23" r:id="rId1"/>
  </sheets>
  <definedNames>
    <definedName name="_xlnm.Print_Area" localSheetId="0">'ING VIG ACT'!$A$1:$I$38</definedName>
  </definedNames>
  <calcPr calcId="152511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E16" i="23" s="1"/>
  <c r="E15" i="23" s="1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F16" i="23"/>
  <c r="F15" i="23" s="1"/>
  <c r="F11" i="23" s="1"/>
  <c r="F10" i="23" s="1"/>
  <c r="F9" i="23" s="1"/>
  <c r="F37" i="23" s="1"/>
  <c r="H30" i="23"/>
  <c r="H27" i="23" s="1"/>
  <c r="E11" i="23"/>
  <c r="E10" i="23" s="1"/>
  <c r="E9" i="23" s="1"/>
  <c r="E3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6" i="23"/>
  <c r="I15" i="23" s="1"/>
  <c r="I11" i="23" l="1"/>
  <c r="I10" i="23" s="1"/>
  <c r="H11" i="23"/>
  <c r="H10" i="23" s="1"/>
  <c r="H9" i="23" s="1"/>
  <c r="H37" i="23" s="1"/>
  <c r="I9" i="23"/>
  <c r="I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<sst xmlns="http://schemas.openxmlformats.org/spreadsheetml/2006/main" count="46" uniqueCount="45">
  <si>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</si>
  <si>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</si>
  <si>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</si>
  <si>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</si>
  <si>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</si>
  <si>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</si>
  <si>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</si>
  <si>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</si>
  <si>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</si>
  <si>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</si>
  <si>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</si>
  <si>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</si>
  <si>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</si>
  <si>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</si>
  <si>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</si>
  <si>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</si>
  <si>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</si>
  <si>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</si>
  <si>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</si>
  <si>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</si>
  <si>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</si>
  <si>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</si>
  <si>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</si>
  <si>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</si>
  <si>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</si>
  <si>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</si>
  <si>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</si>
  <si>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</si>
  <si>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</si>
  <si>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</si>
  <si>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</si>
  <si>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</si>
  <si>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</si>
  <si>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</si>
  <si>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</si>
  <si>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</si>
  <si>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</si>
  <si>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</si>
  <si>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</si>
  <si>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</si>
  <si>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</si>
  <si>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</si>
  <si>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</si>
  <si>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OCTUBRE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</si>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</sst>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"/>
    <numFmt numFmtId="165" formatCode="_-* #,##0.00_-;\-* #,##0.00_-;_-* &quot;-&quot;??_-;_-@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165" fontId="2" fillId="0" borderId="0" xfId="1" applyFont="1" applyFill="1"/>
    <xf numFmtId="0" fontId="2" fillId="0" borderId="0" xfId="6" applyFont="1" applyFill="1"/>
    <xf numFmtId="165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9" fillId="0" borderId="10" xfId="6" applyNumberFormat="1" applyFont="1" applyFill="1" applyBorder="1" applyAlignment="1" applyProtection="1">
      <alignment horizontal="center"/>
    </xf>
    <xf numFmtId="166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6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6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6" applyFont="1" applyFill="1"/>
    <xf numFmtId="166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6" fontId="9" fillId="0" borderId="0" xfId="6" applyNumberFormat="1" applyFont="1" applyFill="1" applyBorder="1" applyAlignment="1" applyProtection="1"/>
    <xf numFmtId="166" fontId="10" fillId="0" borderId="11" xfId="6" applyNumberFormat="1" applyFont="1" applyFill="1" applyBorder="1" applyProtection="1"/>
    <xf numFmtId="166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5" fontId="1" fillId="0" borderId="2" xfId="1" applyFont="1" applyFill="1" applyBorder="1"/>
    <xf numFmtId="165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3" fontId="11" fillId="0" borderId="2" xfId="6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showGridLines="0" tabSelected="1" topLeftCell="C1" zoomScaleNormal="100" workbookViewId="0">
      <pane ySplit="7" topLeftCell="A24" activePane="bottomLeft" state="frozen"/>
      <selection activeCell="M54" sqref="M54"/>
      <selection pane="bottomLeft" activeCell="D40" sqref="D40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43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8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9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678726753590</v>
      </c>
      <c r="D9" s="25">
        <f t="shared" ref="D9:H9" si="0">+D10+D27</f>
        <v>43436126312.329994</v>
      </c>
      <c r="E9" s="25">
        <f>+E10+E27</f>
        <v>697053056730.06006</v>
      </c>
      <c r="F9" s="25">
        <f t="shared" si="0"/>
        <v>49438555528</v>
      </c>
      <c r="G9" s="25">
        <f t="shared" si="0"/>
        <v>692970166381.08008</v>
      </c>
      <c r="H9" s="25">
        <f t="shared" si="0"/>
        <v>4082890348.9799981</v>
      </c>
      <c r="I9" s="25">
        <f>+I10+I27</f>
        <v>-18326303140.060013</v>
      </c>
    </row>
    <row r="10" spans="1:11" x14ac:dyDescent="0.2">
      <c r="A10" s="23">
        <v>3100</v>
      </c>
      <c r="B10" s="24" t="s">
        <v>17</v>
      </c>
      <c r="C10" s="25">
        <f>+C11</f>
        <v>255055631590</v>
      </c>
      <c r="D10" s="25">
        <f t="shared" ref="D10:I10" si="1">+D11</f>
        <v>43204035472.469994</v>
      </c>
      <c r="E10" s="25">
        <f t="shared" si="1"/>
        <v>202676563999.56</v>
      </c>
      <c r="F10" s="25">
        <f t="shared" si="1"/>
        <v>49206848633.830002</v>
      </c>
      <c r="G10" s="25">
        <f t="shared" si="1"/>
        <v>198667316186.83002</v>
      </c>
      <c r="H10" s="25">
        <f t="shared" si="1"/>
        <v>4009247812.7299981</v>
      </c>
      <c r="I10" s="25">
        <f t="shared" si="1"/>
        <v>52379067590.439987</v>
      </c>
    </row>
    <row r="11" spans="1:11" x14ac:dyDescent="0.2">
      <c r="A11" s="23">
        <v>3120</v>
      </c>
      <c r="B11" s="24" t="s">
        <v>18</v>
      </c>
      <c r="C11" s="25">
        <f>+C12+C15+C26</f>
        <v>255055631590</v>
      </c>
      <c r="D11" s="25">
        <f t="shared" ref="D11:I11" si="2">+D12+D15+D26</f>
        <v>43204035472.469994</v>
      </c>
      <c r="E11" s="25">
        <f t="shared" si="2"/>
        <v>202676563999.56</v>
      </c>
      <c r="F11" s="25">
        <f t="shared" si="2"/>
        <v>49206848633.830002</v>
      </c>
      <c r="G11" s="25">
        <f t="shared" si="2"/>
        <v>198667316186.83002</v>
      </c>
      <c r="H11" s="25">
        <f t="shared" si="2"/>
        <v>4009247812.7299981</v>
      </c>
      <c r="I11" s="25">
        <f t="shared" si="2"/>
        <v>52379067590.439987</v>
      </c>
    </row>
    <row r="12" spans="1:11" x14ac:dyDescent="0.2">
      <c r="A12" s="23">
        <v>3121</v>
      </c>
      <c r="B12" s="24" t="s">
        <v>19</v>
      </c>
      <c r="C12" s="26">
        <f>SUM(C13:C14)</f>
        <v>7683577000</v>
      </c>
      <c r="D12" s="26">
        <f t="shared" ref="D12:I12" si="3">SUM(D13:D14)</f>
        <v>339973899.42000002</v>
      </c>
      <c r="E12" s="26">
        <f t="shared" si="3"/>
        <v>5509845949.8900003</v>
      </c>
      <c r="F12" s="26">
        <f t="shared" si="3"/>
        <v>993369373.85000002</v>
      </c>
      <c r="G12" s="26">
        <f t="shared" si="3"/>
        <v>5140948984.1000004</v>
      </c>
      <c r="H12" s="26">
        <f t="shared" si="3"/>
        <v>368896965.78999996</v>
      </c>
      <c r="I12" s="26">
        <f t="shared" si="3"/>
        <v>2173731050.1099997</v>
      </c>
    </row>
    <row r="13" spans="1:11" x14ac:dyDescent="0.2">
      <c r="A13" s="23"/>
      <c r="B13" s="27" t="s">
        <v>20</v>
      </c>
      <c r="C13" s="28">
        <v>6684711990</v>
      </c>
      <c r="D13" s="28">
        <v>316276899.42000002</v>
      </c>
      <c r="E13" s="28">
        <v>5434654949.8900003</v>
      </c>
      <c r="F13" s="28">
        <v>983223373.85000002</v>
      </c>
      <c r="G13" s="28">
        <v>5081829984.1000004</v>
      </c>
      <c r="H13" s="28">
        <f>+E13-G13</f>
        <v>352824965.78999996</v>
      </c>
      <c r="I13" s="28">
        <f>+C13-E13</f>
        <v>1250057040.1099997</v>
      </c>
      <c r="J13" s="29"/>
    </row>
    <row r="14" spans="1:11" x14ac:dyDescent="0.2">
      <c r="A14" s="23"/>
      <c r="B14" s="27" t="s">
        <v>21</v>
      </c>
      <c r="C14" s="28">
        <v>998865010</v>
      </c>
      <c r="D14" s="28">
        <v>23697000</v>
      </c>
      <c r="E14" s="28">
        <v>75191000</v>
      </c>
      <c r="F14" s="28">
        <v>10146000</v>
      </c>
      <c r="G14" s="28">
        <v>59119000</v>
      </c>
      <c r="H14" s="28">
        <f>+E14-G14</f>
        <v>16072000</v>
      </c>
      <c r="I14" s="28">
        <f>+C14-E14</f>
        <v>923674010</v>
      </c>
    </row>
    <row r="15" spans="1:11" x14ac:dyDescent="0.2">
      <c r="A15" s="23">
        <v>3127</v>
      </c>
      <c r="B15" s="24" t="s">
        <v>22</v>
      </c>
      <c r="C15" s="26">
        <f>+C16</f>
        <v>239372054590</v>
      </c>
      <c r="D15" s="26">
        <f t="shared" ref="D15:I15" si="4">+D16</f>
        <v>42369139698.799995</v>
      </c>
      <c r="E15" s="26">
        <f t="shared" si="4"/>
        <v>171788628531.81</v>
      </c>
      <c r="F15" s="26">
        <f t="shared" si="4"/>
        <v>47718557385.730003</v>
      </c>
      <c r="G15" s="26">
        <f t="shared" si="4"/>
        <v>168148277684.87</v>
      </c>
      <c r="H15" s="26">
        <f t="shared" si="4"/>
        <v>3640350846.9399981</v>
      </c>
      <c r="I15" s="26">
        <f t="shared" si="4"/>
        <v>67583426058.189987</v>
      </c>
      <c r="K15" s="30"/>
    </row>
    <row r="16" spans="1:11" x14ac:dyDescent="0.2">
      <c r="A16" s="23"/>
      <c r="B16" s="24" t="s">
        <v>23</v>
      </c>
      <c r="C16" s="26">
        <f>+C17+C20+C22+C23+C24+C25</f>
        <v>239372054590</v>
      </c>
      <c r="D16" s="26">
        <f>+D17+D20+D22+D23+D24+D25</f>
        <v>42369139698.799995</v>
      </c>
      <c r="E16" s="26">
        <f>+E17+E20+E22+E23+E24+E25</f>
        <v>171788628531.81</v>
      </c>
      <c r="F16" s="26">
        <f t="shared" ref="F16:I16" si="5">+F17+F20+F22+F23+F24+F25</f>
        <v>47718557385.730003</v>
      </c>
      <c r="G16" s="26">
        <f t="shared" si="5"/>
        <v>168148277684.87</v>
      </c>
      <c r="H16" s="26">
        <f t="shared" si="5"/>
        <v>3640350846.9399981</v>
      </c>
      <c r="I16" s="26">
        <f t="shared" si="5"/>
        <v>67583426058.189987</v>
      </c>
      <c r="K16" s="30"/>
    </row>
    <row r="17" spans="1:11" x14ac:dyDescent="0.2">
      <c r="A17" s="23"/>
      <c r="B17" s="24" t="s">
        <v>24</v>
      </c>
      <c r="C17" s="26">
        <f>+C18+C19</f>
        <v>1914976437</v>
      </c>
      <c r="D17" s="26">
        <f>+D18+D19</f>
        <v>15005200.129999999</v>
      </c>
      <c r="E17" s="26">
        <f t="shared" ref="E17:I17" si="6">+E18+E19</f>
        <v>13405296735.27</v>
      </c>
      <c r="F17" s="26">
        <f t="shared" si="6"/>
        <v>1062735978.9799999</v>
      </c>
      <c r="G17" s="26">
        <f t="shared" si="6"/>
        <v>11167645850.73</v>
      </c>
      <c r="H17" s="26">
        <f t="shared" si="6"/>
        <v>2237650884.54</v>
      </c>
      <c r="I17" s="26">
        <f t="shared" si="6"/>
        <v>-11490320298.27</v>
      </c>
      <c r="K17" s="30"/>
    </row>
    <row r="18" spans="1:11" x14ac:dyDescent="0.2">
      <c r="A18" s="23"/>
      <c r="B18" s="27" t="s">
        <v>25</v>
      </c>
      <c r="C18" s="28">
        <v>1914976437</v>
      </c>
      <c r="D18" s="28">
        <v>-4169196.93</v>
      </c>
      <c r="E18" s="28">
        <v>6546985770.0100002</v>
      </c>
      <c r="F18" s="28">
        <v>1043561581.92</v>
      </c>
      <c r="G18" s="28">
        <v>4309334885.4700003</v>
      </c>
      <c r="H18" s="28">
        <f>+E18-G18</f>
        <v>2237650884.54</v>
      </c>
      <c r="I18" s="28">
        <f t="shared" ref="I18:I26" si="7">+C18-E18</f>
        <v>-4632009333.0100002</v>
      </c>
      <c r="K18" s="1"/>
    </row>
    <row r="19" spans="1:11" x14ac:dyDescent="0.2">
      <c r="A19" s="23"/>
      <c r="B19" s="27" t="s">
        <v>26</v>
      </c>
      <c r="C19" s="28">
        <v>0</v>
      </c>
      <c r="D19" s="28">
        <v>19174397.059999999</v>
      </c>
      <c r="E19" s="28">
        <v>6858310965.2600002</v>
      </c>
      <c r="F19" s="28">
        <v>19174397.059999999</v>
      </c>
      <c r="G19" s="28">
        <v>6858310965.2600002</v>
      </c>
      <c r="H19" s="28">
        <f>+E19-G19</f>
        <v>0</v>
      </c>
      <c r="I19" s="28">
        <f t="shared" si="7"/>
        <v>-6858310965.2600002</v>
      </c>
      <c r="K19" s="1"/>
    </row>
    <row r="20" spans="1:11" x14ac:dyDescent="0.2">
      <c r="A20" s="23"/>
      <c r="B20" s="24" t="s">
        <v>27</v>
      </c>
      <c r="C20" s="26">
        <f>+C21</f>
        <v>5984301365</v>
      </c>
      <c r="D20" s="26">
        <f t="shared" ref="D20:I20" si="8">+D21</f>
        <v>11434153452.91</v>
      </c>
      <c r="E20" s="26">
        <f t="shared" si="8"/>
        <v>26532679824.009998</v>
      </c>
      <c r="F20" s="26">
        <f t="shared" si="8"/>
        <v>11131896410.639999</v>
      </c>
      <c r="G20" s="26">
        <f t="shared" si="8"/>
        <v>26040998668.5</v>
      </c>
      <c r="H20" s="26">
        <f>+H21</f>
        <v>491681155.50999832</v>
      </c>
      <c r="I20" s="26">
        <f t="shared" si="8"/>
        <v>-20548378459.009998</v>
      </c>
      <c r="K20" s="30"/>
    </row>
    <row r="21" spans="1:11" x14ac:dyDescent="0.2">
      <c r="A21" s="23"/>
      <c r="B21" s="27" t="s">
        <v>28</v>
      </c>
      <c r="C21" s="28">
        <v>5984301365</v>
      </c>
      <c r="D21" s="28">
        <v>11434153452.91</v>
      </c>
      <c r="E21" s="28">
        <v>26532679824.009998</v>
      </c>
      <c r="F21" s="28">
        <v>11131896410.639999</v>
      </c>
      <c r="G21" s="28">
        <v>26040998668.5</v>
      </c>
      <c r="H21" s="28">
        <f>+E21-G21</f>
        <v>491681155.50999832</v>
      </c>
      <c r="I21" s="28">
        <f>+C21-E21</f>
        <v>-20548378459.009998</v>
      </c>
      <c r="K21" s="30"/>
    </row>
    <row r="22" spans="1:11" x14ac:dyDescent="0.2">
      <c r="A22" s="23"/>
      <c r="B22" s="24" t="s">
        <v>29</v>
      </c>
      <c r="C22" s="28">
        <v>41411365444</v>
      </c>
      <c r="D22" s="28">
        <v>5386744837.0699997</v>
      </c>
      <c r="E22" s="28">
        <v>44615073424.989998</v>
      </c>
      <c r="F22" s="28">
        <v>9995539329.3099995</v>
      </c>
      <c r="G22" s="28">
        <v>44615073424.989998</v>
      </c>
      <c r="H22" s="28">
        <f>+E22-G22</f>
        <v>0</v>
      </c>
      <c r="I22" s="28">
        <f>+C22-E22</f>
        <v>-3203707980.9899979</v>
      </c>
      <c r="K22" s="30"/>
    </row>
    <row r="23" spans="1:11" x14ac:dyDescent="0.2">
      <c r="A23" s="23"/>
      <c r="B23" s="24" t="s">
        <v>30</v>
      </c>
      <c r="C23" s="28">
        <v>119686027295</v>
      </c>
      <c r="D23" s="28">
        <v>13881773455.719999</v>
      </c>
      <c r="E23" s="28">
        <v>49797664328.260002</v>
      </c>
      <c r="F23" s="28">
        <v>13881773455.719999</v>
      </c>
      <c r="G23" s="28">
        <v>49797664328.260002</v>
      </c>
      <c r="H23" s="28">
        <f t="shared" ref="H23:H32" si="9">+E23-G23</f>
        <v>0</v>
      </c>
      <c r="I23" s="28">
        <f t="shared" si="7"/>
        <v>69888362966.73999</v>
      </c>
      <c r="K23" s="30"/>
    </row>
    <row r="24" spans="1:11" x14ac:dyDescent="0.2">
      <c r="A24" s="23"/>
      <c r="B24" s="24" t="s">
        <v>31</v>
      </c>
      <c r="C24" s="28">
        <v>957488218</v>
      </c>
      <c r="D24" s="28">
        <v>377388122.19</v>
      </c>
      <c r="E24" s="28">
        <v>4356415997.6999998</v>
      </c>
      <c r="F24" s="28">
        <v>372537580.30000001</v>
      </c>
      <c r="G24" s="28">
        <v>3445397190.8099999</v>
      </c>
      <c r="H24" s="28">
        <f t="shared" si="9"/>
        <v>911018806.88999987</v>
      </c>
      <c r="I24" s="28">
        <f t="shared" si="7"/>
        <v>-3398927779.6999998</v>
      </c>
      <c r="K24" s="30"/>
    </row>
    <row r="25" spans="1:11" x14ac:dyDescent="0.2">
      <c r="A25" s="23"/>
      <c r="B25" s="24" t="s">
        <v>32</v>
      </c>
      <c r="C25" s="28">
        <v>69417895831</v>
      </c>
      <c r="D25" s="28">
        <v>11274074630.780001</v>
      </c>
      <c r="E25" s="28">
        <v>33081498221.580002</v>
      </c>
      <c r="F25" s="28">
        <v>11274074630.780001</v>
      </c>
      <c r="G25" s="28">
        <v>33081498221.580002</v>
      </c>
      <c r="H25" s="28">
        <f t="shared" si="9"/>
        <v>0</v>
      </c>
      <c r="I25" s="28">
        <f t="shared" si="7"/>
        <v>36336397609.419998</v>
      </c>
      <c r="K25" s="30"/>
    </row>
    <row r="26" spans="1:11" x14ac:dyDescent="0.2">
      <c r="A26" s="23">
        <v>3128</v>
      </c>
      <c r="B26" s="24" t="s">
        <v>33</v>
      </c>
      <c r="C26" s="26">
        <v>8000000000</v>
      </c>
      <c r="D26" s="26">
        <v>494921874.25</v>
      </c>
      <c r="E26" s="26">
        <v>25378089517.860001</v>
      </c>
      <c r="F26" s="26">
        <v>494921874.25</v>
      </c>
      <c r="G26" s="26">
        <v>25378089517.860001</v>
      </c>
      <c r="H26" s="26">
        <f t="shared" si="9"/>
        <v>0</v>
      </c>
      <c r="I26" s="28">
        <f t="shared" si="7"/>
        <v>-17378089517.860001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423671122000</v>
      </c>
      <c r="D27" s="25">
        <f t="shared" ref="D27:I27" si="10">SUM(D28:D30)</f>
        <v>232090839.85999998</v>
      </c>
      <c r="E27" s="25">
        <f>SUM(E28:E30)</f>
        <v>494376492730.5</v>
      </c>
      <c r="F27" s="25">
        <f t="shared" si="10"/>
        <v>231706894.16999999</v>
      </c>
      <c r="G27" s="25">
        <f t="shared" si="10"/>
        <v>494302850194.25</v>
      </c>
      <c r="H27" s="25">
        <f t="shared" si="10"/>
        <v>73642536.25</v>
      </c>
      <c r="I27" s="25">
        <f t="shared" si="10"/>
        <v>-70705370730.5</v>
      </c>
      <c r="K27" s="30"/>
    </row>
    <row r="28" spans="1:11" x14ac:dyDescent="0.2">
      <c r="A28" s="31">
        <v>3230</v>
      </c>
      <c r="B28" s="27" t="s">
        <v>35</v>
      </c>
      <c r="C28" s="28">
        <v>4067677000</v>
      </c>
      <c r="D28" s="28">
        <v>20150529.760000002</v>
      </c>
      <c r="E28" s="28">
        <v>49848190127.879997</v>
      </c>
      <c r="F28" s="28">
        <v>20150529.760000002</v>
      </c>
      <c r="G28" s="28">
        <v>49848190127.879997</v>
      </c>
      <c r="H28" s="28">
        <f t="shared" si="9"/>
        <v>0</v>
      </c>
      <c r="I28" s="28">
        <f>+C28-E28</f>
        <v>-45780513127.879997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419603445000</v>
      </c>
      <c r="D30" s="26">
        <f t="shared" ref="D30:I30" si="11">SUM(D31:D33)</f>
        <v>211940310.09999999</v>
      </c>
      <c r="E30" s="26">
        <f t="shared" si="11"/>
        <v>444528302602.62</v>
      </c>
      <c r="F30" s="26">
        <f t="shared" si="11"/>
        <v>211556364.41</v>
      </c>
      <c r="G30" s="26">
        <f t="shared" si="11"/>
        <v>444454660066.37</v>
      </c>
      <c r="H30" s="26">
        <f t="shared" si="11"/>
        <v>73642536.25</v>
      </c>
      <c r="I30" s="26">
        <f t="shared" si="11"/>
        <v>-24924857602.619999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211940310.09999999</v>
      </c>
      <c r="E33" s="26">
        <f t="shared" si="12"/>
        <v>1715302602.6199999</v>
      </c>
      <c r="F33" s="26">
        <f t="shared" si="12"/>
        <v>211556364.41</v>
      </c>
      <c r="G33" s="26">
        <f t="shared" si="12"/>
        <v>1641660066.3699999</v>
      </c>
      <c r="H33" s="26">
        <f t="shared" si="12"/>
        <v>73642536.25</v>
      </c>
      <c r="I33" s="26">
        <f t="shared" si="12"/>
        <v>-1715302602.6199999</v>
      </c>
      <c r="J33" s="33"/>
    </row>
    <row r="34" spans="1:10" x14ac:dyDescent="0.2">
      <c r="A34" s="31">
        <v>32552</v>
      </c>
      <c r="B34" s="27" t="s">
        <v>41</v>
      </c>
      <c r="C34" s="28"/>
      <c r="D34" s="28">
        <v>211940310.09999999</v>
      </c>
      <c r="E34" s="28">
        <v>1715302602.6199999</v>
      </c>
      <c r="F34" s="28">
        <v>211556364.41</v>
      </c>
      <c r="G34" s="28">
        <v>1641660066.3699999</v>
      </c>
      <c r="H34" s="32">
        <f>+E34-G34</f>
        <v>73642536.25</v>
      </c>
      <c r="I34" s="36">
        <f t="shared" ref="I34" si="13">+C34-E34</f>
        <v>-1715302602.6199999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678726753590</v>
      </c>
      <c r="D37" s="25">
        <f t="shared" ref="D37:I37" si="14">+D9</f>
        <v>43436126312.329994</v>
      </c>
      <c r="E37" s="25">
        <f>+E9</f>
        <v>697053056730.06006</v>
      </c>
      <c r="F37" s="25">
        <f t="shared" si="14"/>
        <v>49438555528</v>
      </c>
      <c r="G37" s="25">
        <f t="shared" si="14"/>
        <v>692970166381.08008</v>
      </c>
      <c r="H37" s="25">
        <f t="shared" si="14"/>
        <v>4082890348.9799981</v>
      </c>
      <c r="I37" s="25">
        <f t="shared" si="14"/>
        <v>-18326303140.060013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0"/>
    </row>
    <row r="43" spans="1:10" x14ac:dyDescent="0.2">
      <c r="E43" s="49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7DB2826A-26C9-44B6-BC7C-1E011CD18C0E}"/>
</file>

<file path=customXml/itemProps2.xml><?xml version="1.0" encoding="utf-8"?>
<ds:datastoreItem xmlns:ds="http://schemas.openxmlformats.org/officeDocument/2006/customXml" ds:itemID="{2EF973B7-4960-4AC2-94FF-D45921EA60F5}"/>
</file>

<file path=customXml/itemProps3.xml><?xml version="1.0" encoding="utf-8"?>
<ds:datastoreItem xmlns:ds="http://schemas.openxmlformats.org/officeDocument/2006/customXml" ds:itemID="{A0D66ED5-FBDA-4ADD-81C8-6298062C5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Octubre (Ingresos)</dc:title>
  <dc:creator>Windows User</dc:creator>
  <cp:lastModifiedBy>Janier Cuervo Ordoñez</cp:lastModifiedBy>
  <cp:lastPrinted>2016-12-13T14:43:23Z</cp:lastPrinted>
  <dcterms:created xsi:type="dcterms:W3CDTF">2014-01-22T22:03:49Z</dcterms:created>
  <dcterms:modified xsi:type="dcterms:W3CDTF">2016-12-13T14:46:47Z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