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1\SINERGIA\Mensual\"/>
    </mc:Choice>
  </mc:AlternateContent>
  <xr:revisionPtr revIDLastSave="0" documentId="13_ncr:1_{A0E56222-642D-4C6F-BCC8-E0F9FF1F9A64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PERFORACIÓN DE POZOS 2021" sheetId="1" r:id="rId1"/>
    <sheet name="ADQUISICIÓN SISMICA 202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7" l="1"/>
  <c r="C54" i="7"/>
  <c r="B54" i="7"/>
  <c r="C14" i="1"/>
  <c r="B9" i="7"/>
  <c r="B55" i="7" s="1"/>
  <c r="B13" i="7"/>
  <c r="B17" i="7"/>
  <c r="B26" i="7"/>
  <c r="B31" i="7"/>
  <c r="B38" i="7"/>
  <c r="B45" i="7"/>
  <c r="C45" i="7"/>
  <c r="C38" i="7"/>
  <c r="C31" i="7"/>
  <c r="C26" i="7"/>
  <c r="C20" i="7"/>
  <c r="C21" i="7"/>
  <c r="C16" i="7"/>
  <c r="C17" i="7"/>
  <c r="C12" i="7"/>
  <c r="C13" i="7"/>
  <c r="C8" i="7"/>
  <c r="C7" i="7"/>
  <c r="C9" i="7"/>
  <c r="C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tc={707DE669-CBDC-44EE-A931-A4285AE65551}</author>
    <author>tc={98394CB6-41E6-4F0D-AF8D-0D9F0FD153BE}</author>
    <author>tc={60F8D53F-F067-4309-A7B2-C37B04EA43CF}</author>
    <author>tc={CE0387A6-E289-48DB-B64C-F53C69D24651}</author>
    <author>tc={DFBAD554-00B7-4929-8F86-3ABA529554E4}</author>
    <author>tc={21C6BA53-CD67-488A-AF50-46F0C9894415}</author>
    <author>tc={49678D28-4B6F-45A2-ACCE-8D5A55943606}</author>
    <author>tc={42ADEEF2-42AC-4FFC-BB31-3173263C8524}</author>
  </authors>
  <commentList>
    <comment ref="D10" authorId="0" shapeId="0" xr:uid="{707DE669-CBDC-44EE-A931-A4285AE655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4" authorId="1" shapeId="0" xr:uid="{98394CB6-41E6-4F0D-AF8D-0D9F0FD153B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18" authorId="2" shapeId="0" xr:uid="{60F8D53F-F067-4309-A7B2-C37B04EA43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2" authorId="3" shapeId="0" xr:uid="{CE0387A6-E289-48DB-B64C-F53C69D246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27" authorId="4" shapeId="0" xr:uid="{DFBAD554-00B7-4929-8F86-3ABA529554E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32" authorId="5" shapeId="0" xr:uid="{21C6BA53-CD67-488A-AF50-46F0C989441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39" authorId="6" shapeId="0" xr:uid="{49678D28-4B6F-45A2-ACCE-8D5A5594360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  <comment ref="D46" authorId="7" shapeId="0" xr:uid="{42ADEEF2-42AC-4FFC-BB31-3173263C852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22-mar-21: Incremento de 5.82 Km² a adquirir para recuperación de fold. Total: 257,82 Km².</t>
      </text>
    </comment>
  </commentList>
</comments>
</file>

<file path=xl/sharedStrings.xml><?xml version="1.0" encoding="utf-8"?>
<sst xmlns="http://schemas.openxmlformats.org/spreadsheetml/2006/main" count="91" uniqueCount="57">
  <si>
    <t>Mes</t>
  </si>
  <si>
    <t>Enero</t>
  </si>
  <si>
    <t>Cifra del mes (#)</t>
  </si>
  <si>
    <t>Descripción cualitativa</t>
  </si>
  <si>
    <t>Cifra del mes</t>
  </si>
  <si>
    <t>Cifra acumulada
 del año</t>
  </si>
  <si>
    <t>TOTAL 2021</t>
  </si>
  <si>
    <t>SUB TOTAL ENERO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</si>
  <si>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
Avance Sísmica: 0% </t>
  </si>
  <si>
    <t>Febrero</t>
  </si>
  <si>
    <t xml:space="preserve">Contrato E&amp;P CPO-5
Programa Sísmico: CPO5-SW3D-2020
Total sísmica 3D: 252,00 Km²
Total Km Programa Sísmico:  403,2 Km 2D Equivalente
Fecha de Inicio Topografía: 28-dic-20
Fecha de Inicio Perforación: 18-ene-21
Fecha de Inicio Registro: 10-feb-21
Avance Sísmica: 18,32% </t>
  </si>
  <si>
    <t>SUB TOTAL FEBRERO</t>
  </si>
  <si>
    <t>1. Contrato E&amp;P VIM-5,Pozo: Flauta-1, Inició perforación 22-ene-21; T.D.: 10-feb-21, A3.</t>
  </si>
  <si>
    <t>Contrato E&amp;P SSJN-7
Programa: MAYUPA 3D
Total sísmica 3D: 196,7 Km²
Total Km Programa Sísmico:  314,72 Km 2D Equivalente
Fecha de Inicio Topografía: 6-feb-21
Fecha de Inicio Perforación: 
Fecha de Inicio Registro: 
Avance Sísmica: 0%</t>
  </si>
  <si>
    <t>Marzo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</si>
  <si>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60,18% </t>
  </si>
  <si>
    <t>Contrato E&amp;P SSJN-7
Programa: MAYUPA 3D
Total sísmica 3D: 196,7 Km²
Total Km Programa Sísmico:  314,72 Km 2D Equivalente
Fecha de Inicio Topografía: 6-feb-21
Fecha de Inicio Perforación: 5-mar-21
Fecha de Inicio Registro: 
Avance Sísmica: 0%</t>
  </si>
  <si>
    <t>SUB TOTAL MARZO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</si>
  <si>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
Avance Sísmica: 0% </t>
  </si>
  <si>
    <t xml:space="preserve">Contrato E&amp;P PUT-8
Programa: PUT-8 NORTE 3D
Total sísmica 3D: 112 Km²
Total Total Km Programa Sísmico: 179,2Km 2D Equivalente
Fecha de Inicio Topografía: 12-dic-20
Fecha de Inicio Perforación: 22-dic-20
Fecha de Inicio Registro: 
Avance Sísmica: 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</si>
  <si>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22,83% </t>
  </si>
  <si>
    <t>Abril</t>
  </si>
  <si>
    <t>SUB TOTAL ABRIL</t>
  </si>
  <si>
    <t xml:space="preserve">Contrato E&amp;P CPO-5
Programa Sísmico: CPO5-SW3D-2020
Total sísmica 3D: 257,82 Km²
Total Km Programa Sísmico:  412,512 Km 2D Equivalente
Fecha de Inicio Topografía: 28-dic-20
Fecha de Inicio Perforación: 18-ene-21
Fecha de Inicio Registro: 10-feb-21
Avance Sísmica: 100% </t>
  </si>
  <si>
    <t xml:space="preserve">Contrato E&amp;P PUT-8
Programa: PUT-8 NORTE 3D
Total sísmica 3D: 112 Km² 
Total Total Km Programa Sísmico: 179,2 Km 2D Equivalente
Fecha de Inicio Topografía: 12-dic-20
Fecha de Inicio Perforación: 22-dic-20
Fecha de Inicio Registro: 26-mar-21
Avance Sísmica: 100% </t>
  </si>
  <si>
    <t>Perforación de pozos 2021</t>
  </si>
  <si>
    <t>Mayo</t>
  </si>
  <si>
    <t>SUB TOTAL MAYO</t>
  </si>
  <si>
    <t>Junio</t>
  </si>
  <si>
    <t>SUB TOTAL JUNIO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</si>
  <si>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61,19%</t>
  </si>
  <si>
    <t>Contrato E&amp;P SN-26
Programa: PILÓN 3D
Total sísmica 3D: 99,1 Km²
Total Km Programa Sísmico:  158,56 Km 2D Equivalente
Fecha de Inicio Topografía: 15-jun-21
Fecha de Inicio Perforación: 
Fecha de Inicio Registro: 
Avance Sísmica: 0,0%</t>
  </si>
  <si>
    <t>Julio</t>
  </si>
  <si>
    <t>SUB TOTAL JULIO</t>
  </si>
  <si>
    <t>Contrato E&amp;P SSJN-7
Programa: MAYUPA 3D
Total sísmica 3D: 196,7 Km²
Total Km Programa Sísmico:  314,72 Km 2D Equivalente
Fecha de Inicio Topografía: 6-feb-21
Fecha de Inicio Perforación: 5-mar-21
Fecha de Inicio Registro: 3-jun-21
Avance Sísmica: 100%</t>
  </si>
  <si>
    <t>Contrato E&amp;P SN-26
Programa: PILÓN 3D
Total sísmica 3D: 99,1 Km²
Total Km Programa Sísmico:  158,56 Km 2D Equivalente
Fecha de Inicio Topografía: 15-jun-21
Fecha de Inicio Perforación:  8-jul-21
Fecha de Inicio Registro: 
Avance Sísmica: 0,0%</t>
  </si>
  <si>
    <t xml:space="preserve">2. Contrato E&amp;P LLA-79, Pozo: Limotón-1, Inició perforación 13-mar-21; T.D.: 25-mar-21, A3
3. Contrato E&amp;E Esperanza, Pozo Milano-1, Inició perforación 10-mar-21; T.D.: 25-mar-21, A3 </t>
  </si>
  <si>
    <t>4. Contrato de Asociación Recetor, Pozo: Liria-YW12, Inició perforación 13-feb-20; T.D.: 08-abr-21, A2c
5. Contrato E&amp;P LLA-34, Pozo Batará-1, Inició perforación 8-abr-21; T.D.: 25-abr-21, A2c</t>
  </si>
  <si>
    <t>6. Convenio Tisquirama (Ecopetrol), Pozo Chimuelo-1, Inició perforación 27-abr-21; T.D: 8-may-21, A2c
7. Contrato E&amp;P VIM-21, Pozo Aguas Vivas-1, Inició perforación 23-may-21; T.D: 29-may-21
8. Contrato E&amp;P LLA-32, Pozo Groot-1, Inició perforación 20-may-21; T.D: 31-may-21</t>
  </si>
  <si>
    <t>Agosto</t>
  </si>
  <si>
    <t>SUB TOTAL AGOSTO</t>
  </si>
  <si>
    <t>Contratación Directa ANH
Programa: BOSCONIA NORTE 2D 2020
Total sísmica 2D: 216 Km
Total Km Programa Sísmico:  216 Km 2D Equivalente
Fecha de Inicio Topografía: 23-jul-21
Fecha de Inicio Perforación: 31-jul-21
Fecha de Inicio Registro: 1-ago-21
Avance Sísmica: 10,69%</t>
  </si>
  <si>
    <t>Septiembre</t>
  </si>
  <si>
    <t>SUB TOTAL SEPTIEMBRE</t>
  </si>
  <si>
    <t>Contratación Directa ANH
Programa: BOSCONIA NORTE 2D 2020
Total sísmica 2D: 216 Km
Total Km Programa Sísmico:  216 Km 2D Equivalente
Fecha de Inicio Topografía: 23-jul-21
Fecha de Inicio Perforación: 31-jul-21
Fecha de Inicio Registro: 1-ago-21
Avance Sísmica: 100%</t>
  </si>
  <si>
    <t>Octubre</t>
  </si>
  <si>
    <t>SUB TOTAL OCTUBRE</t>
  </si>
  <si>
    <t>Contrato E&amp;P VMM-46
Programa: VMM-46-3D-2021
Total sísmica 3D: 286,18 Km²
Total Km Programa Sísmico:  457,89 Km 2D Equivalente
Fecha de Inicio Topografía: 5-oct-21
Fecha de Inicio Perforación:  23-oct-21
Fecha de Inicio Registro: 
Avance Sísmica: 0%</t>
  </si>
  <si>
    <t>Contrato E&amp;P SN-18
Programa: SN-18-2D-2020
Total sísmica 2D: 83,38 Km²
Total Km Programa Sísmico:  83,38 Km 2D Equivalente
Fecha de Inicio Topografía: 15-ago-21
Fecha de Inicio Perforación:  
Fecha de Inicio Registro: 
Avance Sísmica: 0,0%</t>
  </si>
  <si>
    <t>Contrato E&amp;P SN-18
Programa: SN-18-2D-2020
Total sísmica 2D: 83,38 Km²
Total Km Programa Sísmico:  83,38 Km 2D Equivalente
Fecha de Inicio Topografía: 15-ago-21
Fecha de Inicio Perforación:  7-sep-21
Fecha de Inicio Registro: 25-sep-21
Avance Sísmica: 36,48%</t>
  </si>
  <si>
    <t>Contrato E&amp;P SN-18
Programa: SN-18-2D-2020
Total sísmica 2D: 83,98 Km
Total Km Programa Sísmico:  83,98 Km 2D Equivalente
Fecha de Inicio Topografía: 15-ago-21
Fecha de Inicio Perforación:  7-sep-21
Fecha de Inicio Registro: 25-sep-21
Avance Sísmica: 83,23%</t>
  </si>
  <si>
    <t>Contratación Directa ANH
Programa: REPELÓN 2D 2021
Total sísmica 2D: 286 Km
Total Km Programa Sísmico:  286 Km 2D Equivalente
Fecha de Inicio Topografía: 13-oct-21
Fecha de Inicio Perforación: 31-oct-21
Fecha de Inicio Registro: 
Avance Sísmica: 0%</t>
  </si>
  <si>
    <t>9. Contrato E&amp;P VIM-1; Pozo Basilea-1, Inició perforación 19-may-21; T.D: 22-jun-21, A3
10. Contrato E&amp;P LLA-32, Pozo Carcayu-1, Inició perforación 16-jun-21; T.D: 27-jun-21,A3</t>
  </si>
  <si>
    <t xml:space="preserve">11. Contrato E&amp;P MIDAS; Pozo Ayombero Sur-1, Inició perforación 1-jul-21; T.D: 9-jul-21, A-2a
12. Contrato E&amp;P RC-7; Pozo Basari-1, Inició perforación 3-jun-21; T.D: 17-jul-21, A3
</t>
  </si>
  <si>
    <t xml:space="preserve">13. Contrato E&amp;P LLA-34; Pozo Guerrere-1, Inició perforación 21-jul-21; T.D: 9-ago-21, A-2c
14. Contrato E&amp;P LLA-34; Pozo Tigui Este-1, Inició perforación 22-jul-21; T.D: 11-ago-21, A-2a
15. Contrato de Asociación FORTUNA; Pozo perla Negra-1, Inició perforación 19-jul-21; T.D: 22-ago-21, A3
</t>
  </si>
  <si>
    <t xml:space="preserve">16. Contrato Asoc FORTUNA; Pozo Perla Negra-1ML1-1, Inició perforación 8-sep-21; T.D:14-sep-21, A-3
17. Contrato E&amp;P LLA-58; Pozo Iván-1, Inició perforación 13-sep-21; T.D: 20-sep-21, A-3
</t>
  </si>
  <si>
    <t>18. Contrato E&amp;P PERDICES; Pozo Carnaval-1, Inició perforación 15-sep-21; T.D:1-oct-21, A-3
19. Contrato E&amp;P LLA-23; Pozo Pumara-2, Inició perforación 20-sep-21; T.D:4-oct-21, A-3
20. Contrato E&amp;P VIM-5; Pozo Corneta-1, Inició perforación 15-oct-21; T.D: 21-oct-21, A-2a
21. Contrato E&amp;P VIM-1; Pozo Planadas-1, Inició perforación 30-jul-21; T.D:29-oct-21, A-3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</si>
</sst>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loria Cecilia Salamanca Marentes" id="{68B573CC-D3D9-43B2-9DB8-B9CB5090B70B}" userId="S::gloria.salamanca@anh.gov.co::be55d24b-8458-4c5e-8289-c84fb29635f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1-03-31T15:59:21.69" personId="{68B573CC-D3D9-43B2-9DB8-B9CB5090B70B}" id="{707DE669-CBDC-44EE-A931-A4285AE65551}">
    <text>22-mar-21: Incremento de 5.82 Km² a adquirir para recuperación de fold. Total: 257,82 Km².</text>
  </threadedComment>
  <threadedComment ref="D14" dT="2021-03-31T15:59:21.69" personId="{68B573CC-D3D9-43B2-9DB8-B9CB5090B70B}" id="{98394CB6-41E6-4F0D-AF8D-0D9F0FD153BE}">
    <text>22-mar-21: Incremento de 5.82 Km² a adquirir para recuperación de fold. Total: 257,82 Km².</text>
  </threadedComment>
  <threadedComment ref="D18" dT="2021-03-31T15:59:21.69" personId="{68B573CC-D3D9-43B2-9DB8-B9CB5090B70B}" id="{60F8D53F-F067-4309-A7B2-C37B04EA43CF}">
    <text>22-mar-21: Incremento de 5.82 Km² a adquirir para recuperación de fold. Total: 257,82 Km².</text>
  </threadedComment>
  <threadedComment ref="D22" dT="2021-03-31T15:59:21.69" personId="{68B573CC-D3D9-43B2-9DB8-B9CB5090B70B}" id="{CE0387A6-E289-48DB-B64C-F53C69D24651}">
    <text>22-mar-21: Incremento de 5.82 Km² a adquirir para recuperación de fold. Total: 257,82 Km².</text>
  </threadedComment>
  <threadedComment ref="D27" dT="2021-03-31T15:59:21.69" personId="{68B573CC-D3D9-43B2-9DB8-B9CB5090B70B}" id="{DFBAD554-00B7-4929-8F86-3ABA529554E4}">
    <text>22-mar-21: Incremento de 5.82 Km² a adquirir para recuperación de fold. Total: 257,82 Km².</text>
  </threadedComment>
  <threadedComment ref="D32" dT="2021-03-31T15:59:21.69" personId="{68B573CC-D3D9-43B2-9DB8-B9CB5090B70B}" id="{21C6BA53-CD67-488A-AF50-46F0C9894415}">
    <text>22-mar-21: Incremento de 5.82 Km² a adquirir para recuperación de fold. Total: 257,82 Km².</text>
  </threadedComment>
  <threadedComment ref="D39" dT="2021-03-31T15:59:21.69" personId="{68B573CC-D3D9-43B2-9DB8-B9CB5090B70B}" id="{49678D28-4B6F-45A2-ACCE-8D5A55943606}">
    <text>22-mar-21: Incremento de 5.82 Km² a adquirir para recuperación de fold. Total: 257,82 Km².</text>
  </threadedComment>
  <threadedComment ref="D46" dT="2021-03-31T15:59:21.69" personId="{68B573CC-D3D9-43B2-9DB8-B9CB5090B70B}" id="{42ADEEF2-42AC-4FFC-BB31-3173263C8524}">
    <text>22-mar-21: Incremento de 5.82 Km² a adquirir para recuperación de fold. Total: 257,82 Km².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4"/>
  <sheetViews>
    <sheetView showGridLines="0" tabSelected="1" topLeftCell="A9" zoomScale="130" zoomScaleNormal="130" zoomScaleSheetLayoutView="100" workbookViewId="0">
      <selection activeCell="D17" sqref="D17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3" width="11.7109375" style="1" customWidth="1"/>
    <col min="4" max="4" width="74" style="1" customWidth="1"/>
    <col min="5" max="5" width="4.42578125" style="1" customWidth="1"/>
    <col min="6" max="16384" width="11.42578125" style="1"/>
  </cols>
  <sheetData>
    <row r="1" spans="2:4" ht="15.75" thickBot="1" x14ac:dyDescent="0.3"/>
    <row r="2" spans="2:4" x14ac:dyDescent="0.25">
      <c r="B2" s="36" t="s">
        <v>25</v>
      </c>
      <c r="C2" s="37"/>
      <c r="D2" s="38"/>
    </row>
    <row r="3" spans="2:4" ht="25.5" x14ac:dyDescent="0.25">
      <c r="B3" s="4" t="s">
        <v>0</v>
      </c>
      <c r="C3" s="5" t="s">
        <v>2</v>
      </c>
      <c r="D3" s="6" t="s">
        <v>3</v>
      </c>
    </row>
    <row r="4" spans="2:4" x14ac:dyDescent="0.25">
      <c r="B4" s="7" t="s">
        <v>1</v>
      </c>
      <c r="C4" s="7">
        <v>0</v>
      </c>
      <c r="D4" s="16"/>
    </row>
    <row r="5" spans="2:4" x14ac:dyDescent="0.25">
      <c r="B5" s="7" t="s">
        <v>9</v>
      </c>
      <c r="C5" s="27">
        <v>1</v>
      </c>
      <c r="D5" s="28" t="s">
        <v>12</v>
      </c>
    </row>
    <row r="6" spans="2:4" ht="38.25" x14ac:dyDescent="0.25">
      <c r="B6" s="7" t="s">
        <v>14</v>
      </c>
      <c r="C6" s="27">
        <v>2</v>
      </c>
      <c r="D6" s="28" t="s">
        <v>36</v>
      </c>
    </row>
    <row r="7" spans="2:4" ht="38.25" x14ac:dyDescent="0.25">
      <c r="B7" s="7" t="s">
        <v>21</v>
      </c>
      <c r="C7" s="27">
        <v>2</v>
      </c>
      <c r="D7" s="28" t="s">
        <v>37</v>
      </c>
    </row>
    <row r="8" spans="2:4" ht="51" x14ac:dyDescent="0.25">
      <c r="B8" s="7" t="s">
        <v>26</v>
      </c>
      <c r="C8" s="27">
        <v>3</v>
      </c>
      <c r="D8" s="28" t="s">
        <v>38</v>
      </c>
    </row>
    <row r="9" spans="2:4" ht="25.5" x14ac:dyDescent="0.25">
      <c r="B9" s="7" t="s">
        <v>28</v>
      </c>
      <c r="C9" s="27">
        <v>2</v>
      </c>
      <c r="D9" s="28" t="s">
        <v>52</v>
      </c>
    </row>
    <row r="10" spans="2:4" ht="51" x14ac:dyDescent="0.25">
      <c r="B10" s="31" t="s">
        <v>32</v>
      </c>
      <c r="C10" s="32">
        <v>2</v>
      </c>
      <c r="D10" s="33" t="s">
        <v>53</v>
      </c>
    </row>
    <row r="11" spans="2:4" ht="89.25" x14ac:dyDescent="0.25">
      <c r="B11" s="31" t="s">
        <v>39</v>
      </c>
      <c r="C11" s="32">
        <v>3</v>
      </c>
      <c r="D11" s="33" t="s">
        <v>54</v>
      </c>
    </row>
    <row r="12" spans="2:4" ht="63.75" x14ac:dyDescent="0.25">
      <c r="B12" s="31" t="s">
        <v>42</v>
      </c>
      <c r="C12" s="32">
        <v>2</v>
      </c>
      <c r="D12" s="33" t="s">
        <v>55</v>
      </c>
    </row>
    <row r="13" spans="2:4" ht="63.75" x14ac:dyDescent="0.25">
      <c r="B13" s="26" t="s">
        <v>45</v>
      </c>
      <c r="C13" s="29">
        <v>4</v>
      </c>
      <c r="D13" s="30" t="s">
        <v>56</v>
      </c>
    </row>
    <row r="14" spans="2:4" x14ac:dyDescent="0.25">
      <c r="B14" s="11" t="s">
        <v>6</v>
      </c>
      <c r="C14" s="15">
        <f>SUM(C4:C13)</f>
        <v>21</v>
      </c>
      <c r="D14" s="12"/>
    </row>
  </sheetData>
  <mergeCells count="1">
    <mergeCell ref="B2:D2"/>
  </mergeCells>
  <phoneticPr fontId="9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47A7-1247-49B8-A739-6CC28A552284}">
  <dimension ref="A1:I55"/>
  <sheetViews>
    <sheetView showGridLines="0" zoomScale="55" zoomScaleNormal="55" workbookViewId="0">
      <selection sqref="A1:A2"/>
    </sheetView>
  </sheetViews>
  <sheetFormatPr baseColWidth="10" defaultRowHeight="15" x14ac:dyDescent="0.25"/>
  <cols>
    <col min="1" max="1" width="17.2851562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6" x14ac:dyDescent="0.25">
      <c r="A1" s="43" t="s">
        <v>0</v>
      </c>
      <c r="B1" s="44" t="s">
        <v>4</v>
      </c>
      <c r="C1" s="45" t="s">
        <v>5</v>
      </c>
      <c r="D1" s="42" t="s">
        <v>3</v>
      </c>
    </row>
    <row r="2" spans="1:6" ht="62.25" customHeight="1" x14ac:dyDescent="0.25">
      <c r="A2" s="43"/>
      <c r="B2" s="44"/>
      <c r="C2" s="45"/>
      <c r="D2" s="42"/>
    </row>
    <row r="3" spans="1:6" s="3" customFormat="1" ht="176.25" customHeight="1" x14ac:dyDescent="0.25">
      <c r="A3" s="39" t="s">
        <v>1</v>
      </c>
      <c r="B3" s="17">
        <v>0</v>
      </c>
      <c r="C3" s="17">
        <v>0</v>
      </c>
      <c r="D3" s="9" t="s">
        <v>8</v>
      </c>
    </row>
    <row r="4" spans="1:6" s="3" customFormat="1" ht="186.75" customHeight="1" x14ac:dyDescent="0.25">
      <c r="A4" s="40"/>
      <c r="B4" s="17">
        <v>0</v>
      </c>
      <c r="C4" s="17">
        <f>B4</f>
        <v>0</v>
      </c>
      <c r="D4" s="9" t="s">
        <v>18</v>
      </c>
    </row>
    <row r="5" spans="1:6" s="3" customFormat="1" ht="36" customHeight="1" x14ac:dyDescent="0.25">
      <c r="A5" s="13" t="s">
        <v>7</v>
      </c>
      <c r="B5" s="18">
        <v>0</v>
      </c>
      <c r="C5" s="18">
        <v>0</v>
      </c>
      <c r="D5" s="14"/>
    </row>
    <row r="6" spans="1:6" s="3" customFormat="1" ht="176.25" customHeight="1" x14ac:dyDescent="0.25">
      <c r="A6" s="39" t="s">
        <v>9</v>
      </c>
      <c r="B6" s="19">
        <v>73.866</v>
      </c>
      <c r="C6" s="20">
        <v>73.866</v>
      </c>
      <c r="D6" s="9" t="s">
        <v>10</v>
      </c>
    </row>
    <row r="7" spans="1:6" s="3" customFormat="1" ht="186.75" customHeight="1" x14ac:dyDescent="0.25">
      <c r="A7" s="40"/>
      <c r="B7" s="17">
        <v>0</v>
      </c>
      <c r="C7" s="17">
        <f>B7</f>
        <v>0</v>
      </c>
      <c r="D7" s="9" t="s">
        <v>19</v>
      </c>
    </row>
    <row r="8" spans="1:6" s="3" customFormat="1" ht="186.75" customHeight="1" x14ac:dyDescent="0.25">
      <c r="A8" s="41"/>
      <c r="B8" s="17">
        <v>0</v>
      </c>
      <c r="C8" s="17">
        <f>B8</f>
        <v>0</v>
      </c>
      <c r="D8" s="9" t="s">
        <v>13</v>
      </c>
    </row>
    <row r="9" spans="1:6" s="3" customFormat="1" ht="36" customHeight="1" x14ac:dyDescent="0.25">
      <c r="A9" s="13" t="s">
        <v>11</v>
      </c>
      <c r="B9" s="21">
        <f>SUM(B6:B8)</f>
        <v>73.866</v>
      </c>
      <c r="C9" s="21">
        <f>SUM(C6:C8)</f>
        <v>73.866</v>
      </c>
      <c r="D9" s="14"/>
    </row>
    <row r="10" spans="1:6" s="3" customFormat="1" ht="176.25" customHeight="1" x14ac:dyDescent="0.25">
      <c r="A10" s="39" t="s">
        <v>14</v>
      </c>
      <c r="B10" s="19">
        <v>174.38</v>
      </c>
      <c r="C10" s="19">
        <v>248.25</v>
      </c>
      <c r="D10" s="9" t="s">
        <v>15</v>
      </c>
      <c r="E10" s="22"/>
      <c r="F10" s="22"/>
    </row>
    <row r="11" spans="1:6" s="3" customFormat="1" ht="186.75" customHeight="1" x14ac:dyDescent="0.25">
      <c r="A11" s="40"/>
      <c r="B11" s="19">
        <v>40.909999999999997</v>
      </c>
      <c r="C11" s="19">
        <v>40.909999999999997</v>
      </c>
      <c r="D11" s="9" t="s">
        <v>20</v>
      </c>
    </row>
    <row r="12" spans="1:6" s="3" customFormat="1" ht="186.75" customHeight="1" x14ac:dyDescent="0.25">
      <c r="A12" s="41"/>
      <c r="B12" s="17">
        <v>0</v>
      </c>
      <c r="C12" s="17">
        <f>B12</f>
        <v>0</v>
      </c>
      <c r="D12" s="9" t="s">
        <v>16</v>
      </c>
    </row>
    <row r="13" spans="1:6" s="3" customFormat="1" ht="36" customHeight="1" x14ac:dyDescent="0.25">
      <c r="A13" s="13" t="s">
        <v>17</v>
      </c>
      <c r="B13" s="21">
        <f>SUM(B10:B12)</f>
        <v>215.29</v>
      </c>
      <c r="C13" s="21">
        <f>SUM(C10:C12)</f>
        <v>289.15999999999997</v>
      </c>
      <c r="D13" s="14"/>
    </row>
    <row r="14" spans="1:6" s="3" customFormat="1" ht="176.25" customHeight="1" x14ac:dyDescent="0.25">
      <c r="A14" s="39" t="s">
        <v>21</v>
      </c>
      <c r="B14" s="23">
        <v>164.26</v>
      </c>
      <c r="C14" s="24">
        <v>412.512</v>
      </c>
      <c r="D14" s="9" t="s">
        <v>23</v>
      </c>
      <c r="E14" s="22"/>
      <c r="F14" s="22"/>
    </row>
    <row r="15" spans="1:6" s="3" customFormat="1" ht="186.75" customHeight="1" x14ac:dyDescent="0.25">
      <c r="A15" s="40"/>
      <c r="B15" s="23">
        <v>138.29</v>
      </c>
      <c r="C15" s="23">
        <v>179.2</v>
      </c>
      <c r="D15" s="9" t="s">
        <v>24</v>
      </c>
    </row>
    <row r="16" spans="1:6" s="3" customFormat="1" ht="186.75" customHeight="1" x14ac:dyDescent="0.25">
      <c r="A16" s="41"/>
      <c r="B16" s="17">
        <v>0</v>
      </c>
      <c r="C16" s="17">
        <f>B16</f>
        <v>0</v>
      </c>
      <c r="D16" s="9" t="s">
        <v>16</v>
      </c>
    </row>
    <row r="17" spans="1:6" s="3" customFormat="1" ht="36" customHeight="1" x14ac:dyDescent="0.25">
      <c r="A17" s="13" t="s">
        <v>22</v>
      </c>
      <c r="B17" s="21">
        <f>SUM(B14:B16)</f>
        <v>302.54999999999995</v>
      </c>
      <c r="C17" s="21">
        <f>SUM(C14:C16)</f>
        <v>591.71199999999999</v>
      </c>
      <c r="D17" s="14"/>
    </row>
    <row r="18" spans="1:6" s="3" customFormat="1" ht="176.25" customHeight="1" x14ac:dyDescent="0.25">
      <c r="A18" s="39" t="s">
        <v>26</v>
      </c>
      <c r="B18" s="23">
        <v>0</v>
      </c>
      <c r="C18" s="24">
        <v>412.512</v>
      </c>
      <c r="D18" s="9" t="s">
        <v>23</v>
      </c>
      <c r="E18" s="22"/>
      <c r="F18" s="22"/>
    </row>
    <row r="19" spans="1:6" s="3" customFormat="1" ht="186.75" customHeight="1" x14ac:dyDescent="0.25">
      <c r="A19" s="40"/>
      <c r="B19" s="23">
        <v>0</v>
      </c>
      <c r="C19" s="23">
        <v>179.2</v>
      </c>
      <c r="D19" s="9" t="s">
        <v>24</v>
      </c>
    </row>
    <row r="20" spans="1:6" s="3" customFormat="1" ht="186.75" customHeight="1" x14ac:dyDescent="0.25">
      <c r="A20" s="41"/>
      <c r="B20" s="17">
        <v>0</v>
      </c>
      <c r="C20" s="17">
        <f>B20</f>
        <v>0</v>
      </c>
      <c r="D20" s="9" t="s">
        <v>16</v>
      </c>
    </row>
    <row r="21" spans="1:6" s="3" customFormat="1" ht="36" customHeight="1" x14ac:dyDescent="0.25">
      <c r="A21" s="13" t="s">
        <v>27</v>
      </c>
      <c r="B21" s="21">
        <v>0</v>
      </c>
      <c r="C21" s="21">
        <f>SUM(C18:C20)</f>
        <v>591.71199999999999</v>
      </c>
      <c r="D21" s="14"/>
    </row>
    <row r="22" spans="1:6" s="3" customFormat="1" ht="176.25" customHeight="1" x14ac:dyDescent="0.25">
      <c r="A22" s="39" t="s">
        <v>28</v>
      </c>
      <c r="B22" s="23">
        <v>0</v>
      </c>
      <c r="C22" s="24">
        <v>412.512</v>
      </c>
      <c r="D22" s="9" t="s">
        <v>23</v>
      </c>
      <c r="E22" s="22"/>
      <c r="F22" s="22"/>
    </row>
    <row r="23" spans="1:6" s="3" customFormat="1" ht="186.75" customHeight="1" x14ac:dyDescent="0.25">
      <c r="A23" s="40"/>
      <c r="B23" s="23">
        <v>0</v>
      </c>
      <c r="C23" s="23">
        <v>179.2</v>
      </c>
      <c r="D23" s="9" t="s">
        <v>24</v>
      </c>
    </row>
    <row r="24" spans="1:6" s="3" customFormat="1" ht="186.75" customHeight="1" x14ac:dyDescent="0.25">
      <c r="A24" s="40"/>
      <c r="B24" s="17">
        <v>192.577</v>
      </c>
      <c r="C24" s="17">
        <v>192.577</v>
      </c>
      <c r="D24" s="9" t="s">
        <v>30</v>
      </c>
    </row>
    <row r="25" spans="1:6" s="3" customFormat="1" ht="186.75" customHeight="1" x14ac:dyDescent="0.25">
      <c r="A25" s="41"/>
      <c r="B25" s="17">
        <v>0</v>
      </c>
      <c r="C25" s="17">
        <v>0</v>
      </c>
      <c r="D25" s="9" t="s">
        <v>31</v>
      </c>
    </row>
    <row r="26" spans="1:6" s="3" customFormat="1" ht="36" customHeight="1" x14ac:dyDescent="0.25">
      <c r="A26" s="13" t="s">
        <v>29</v>
      </c>
      <c r="B26" s="21">
        <f>SUM(B22:B25)</f>
        <v>192.577</v>
      </c>
      <c r="C26" s="25">
        <f>SUM(C22:C25)</f>
        <v>784.28899999999999</v>
      </c>
      <c r="D26" s="14"/>
    </row>
    <row r="27" spans="1:6" s="3" customFormat="1" ht="176.25" customHeight="1" x14ac:dyDescent="0.25">
      <c r="A27" s="39" t="s">
        <v>32</v>
      </c>
      <c r="B27" s="23">
        <v>0</v>
      </c>
      <c r="C27" s="24">
        <v>412.512</v>
      </c>
      <c r="D27" s="9" t="s">
        <v>23</v>
      </c>
      <c r="E27" s="22"/>
      <c r="F27" s="22"/>
    </row>
    <row r="28" spans="1:6" s="3" customFormat="1" ht="186.75" customHeight="1" x14ac:dyDescent="0.25">
      <c r="A28" s="40"/>
      <c r="B28" s="23">
        <v>0</v>
      </c>
      <c r="C28" s="23">
        <v>179.2</v>
      </c>
      <c r="D28" s="9" t="s">
        <v>24</v>
      </c>
    </row>
    <row r="29" spans="1:6" s="3" customFormat="1" ht="186.75" customHeight="1" x14ac:dyDescent="0.25">
      <c r="A29" s="40"/>
      <c r="B29" s="17">
        <v>122.14</v>
      </c>
      <c r="C29" s="17">
        <v>314.72000000000003</v>
      </c>
      <c r="D29" s="9" t="s">
        <v>34</v>
      </c>
    </row>
    <row r="30" spans="1:6" s="3" customFormat="1" ht="170.25" customHeight="1" x14ac:dyDescent="0.25">
      <c r="A30" s="41"/>
      <c r="B30" s="17">
        <v>0</v>
      </c>
      <c r="C30" s="17">
        <v>0</v>
      </c>
      <c r="D30" s="9" t="s">
        <v>35</v>
      </c>
    </row>
    <row r="31" spans="1:6" s="3" customFormat="1" ht="36" customHeight="1" x14ac:dyDescent="0.25">
      <c r="A31" s="13" t="s">
        <v>33</v>
      </c>
      <c r="B31" s="21">
        <f>SUM(B27:B30)</f>
        <v>122.14</v>
      </c>
      <c r="C31" s="25">
        <f>SUM(C27:C30)</f>
        <v>906.43200000000002</v>
      </c>
      <c r="D31" s="14"/>
    </row>
    <row r="32" spans="1:6" s="3" customFormat="1" ht="176.25" customHeight="1" x14ac:dyDescent="0.25">
      <c r="A32" s="39" t="s">
        <v>39</v>
      </c>
      <c r="B32" s="23">
        <v>0</v>
      </c>
      <c r="C32" s="24">
        <v>412.512</v>
      </c>
      <c r="D32" s="9" t="s">
        <v>23</v>
      </c>
      <c r="E32" s="22"/>
      <c r="F32" s="22"/>
    </row>
    <row r="33" spans="1:6" s="3" customFormat="1" ht="186.75" customHeight="1" x14ac:dyDescent="0.25">
      <c r="A33" s="40"/>
      <c r="B33" s="23">
        <v>0</v>
      </c>
      <c r="C33" s="23">
        <v>179.2</v>
      </c>
      <c r="D33" s="9" t="s">
        <v>24</v>
      </c>
    </row>
    <row r="34" spans="1:6" s="3" customFormat="1" ht="186.75" customHeight="1" x14ac:dyDescent="0.25">
      <c r="A34" s="40"/>
      <c r="B34" s="17">
        <v>0</v>
      </c>
      <c r="C34" s="17">
        <v>314.72000000000003</v>
      </c>
      <c r="D34" s="9" t="s">
        <v>34</v>
      </c>
    </row>
    <row r="35" spans="1:6" s="3" customFormat="1" ht="170.25" customHeight="1" x14ac:dyDescent="0.25">
      <c r="A35" s="40"/>
      <c r="B35" s="17">
        <v>0</v>
      </c>
      <c r="C35" s="17">
        <v>0</v>
      </c>
      <c r="D35" s="9" t="s">
        <v>35</v>
      </c>
    </row>
    <row r="36" spans="1:6" s="3" customFormat="1" ht="170.25" customHeight="1" x14ac:dyDescent="0.25">
      <c r="A36" s="40"/>
      <c r="B36" s="17">
        <v>0</v>
      </c>
      <c r="C36" s="17">
        <v>0</v>
      </c>
      <c r="D36" s="9" t="s">
        <v>48</v>
      </c>
    </row>
    <row r="37" spans="1:6" s="3" customFormat="1" ht="170.25" customHeight="1" x14ac:dyDescent="0.25">
      <c r="A37" s="41"/>
      <c r="B37" s="17">
        <v>23.09</v>
      </c>
      <c r="C37" s="17">
        <v>23.09</v>
      </c>
      <c r="D37" s="9" t="s">
        <v>41</v>
      </c>
    </row>
    <row r="38" spans="1:6" s="3" customFormat="1" ht="36" customHeight="1" x14ac:dyDescent="0.25">
      <c r="A38" s="13" t="s">
        <v>40</v>
      </c>
      <c r="B38" s="21">
        <f>SUM(B32:B37)</f>
        <v>23.09</v>
      </c>
      <c r="C38" s="21">
        <f>SUM(C32:C37)</f>
        <v>929.52200000000005</v>
      </c>
      <c r="D38" s="14"/>
    </row>
    <row r="39" spans="1:6" s="3" customFormat="1" ht="176.25" customHeight="1" x14ac:dyDescent="0.25">
      <c r="A39" s="39" t="s">
        <v>42</v>
      </c>
      <c r="B39" s="23">
        <v>0</v>
      </c>
      <c r="C39" s="24">
        <v>412.512</v>
      </c>
      <c r="D39" s="9" t="s">
        <v>23</v>
      </c>
      <c r="E39" s="22"/>
      <c r="F39" s="22"/>
    </row>
    <row r="40" spans="1:6" s="3" customFormat="1" ht="186.75" customHeight="1" x14ac:dyDescent="0.25">
      <c r="A40" s="40"/>
      <c r="B40" s="23">
        <v>0</v>
      </c>
      <c r="C40" s="23">
        <v>179.2</v>
      </c>
      <c r="D40" s="9" t="s">
        <v>24</v>
      </c>
    </row>
    <row r="41" spans="1:6" s="3" customFormat="1" ht="186.75" customHeight="1" x14ac:dyDescent="0.25">
      <c r="A41" s="40"/>
      <c r="B41" s="17">
        <v>0</v>
      </c>
      <c r="C41" s="17">
        <v>314.72000000000003</v>
      </c>
      <c r="D41" s="9" t="s">
        <v>34</v>
      </c>
    </row>
    <row r="42" spans="1:6" s="3" customFormat="1" ht="170.25" customHeight="1" x14ac:dyDescent="0.25">
      <c r="A42" s="40"/>
      <c r="B42" s="17">
        <v>0</v>
      </c>
      <c r="C42" s="17">
        <v>0</v>
      </c>
      <c r="D42" s="9" t="s">
        <v>35</v>
      </c>
    </row>
    <row r="43" spans="1:6" s="3" customFormat="1" ht="170.25" customHeight="1" x14ac:dyDescent="0.25">
      <c r="A43" s="40"/>
      <c r="B43" s="17">
        <v>30.64</v>
      </c>
      <c r="C43" s="34">
        <v>30.635999999999999</v>
      </c>
      <c r="D43" s="9" t="s">
        <v>49</v>
      </c>
    </row>
    <row r="44" spans="1:6" s="3" customFormat="1" ht="170.25" customHeight="1" x14ac:dyDescent="0.25">
      <c r="A44" s="41"/>
      <c r="B44" s="17">
        <v>192.91</v>
      </c>
      <c r="C44" s="17">
        <v>216</v>
      </c>
      <c r="D44" s="9" t="s">
        <v>44</v>
      </c>
    </row>
    <row r="45" spans="1:6" s="3" customFormat="1" ht="36" customHeight="1" x14ac:dyDescent="0.25">
      <c r="A45" s="13" t="s">
        <v>43</v>
      </c>
      <c r="B45" s="21">
        <f>SUM(B39:B44)</f>
        <v>223.55</v>
      </c>
      <c r="C45" s="21">
        <f>SUM(C39:C44)</f>
        <v>1153.068</v>
      </c>
      <c r="D45" s="14"/>
    </row>
    <row r="46" spans="1:6" s="3" customFormat="1" ht="176.25" customHeight="1" x14ac:dyDescent="0.25">
      <c r="A46" s="39" t="s">
        <v>45</v>
      </c>
      <c r="B46" s="23">
        <v>0</v>
      </c>
      <c r="C46" s="24">
        <v>412.512</v>
      </c>
      <c r="D46" s="9" t="s">
        <v>23</v>
      </c>
      <c r="E46" s="22"/>
      <c r="F46" s="22"/>
    </row>
    <row r="47" spans="1:6" s="3" customFormat="1" ht="186.75" customHeight="1" x14ac:dyDescent="0.25">
      <c r="A47" s="40"/>
      <c r="B47" s="23">
        <v>0</v>
      </c>
      <c r="C47" s="23">
        <v>179.2</v>
      </c>
      <c r="D47" s="9" t="s">
        <v>24</v>
      </c>
    </row>
    <row r="48" spans="1:6" s="3" customFormat="1" ht="186.75" customHeight="1" x14ac:dyDescent="0.25">
      <c r="A48" s="40"/>
      <c r="B48" s="17">
        <v>0</v>
      </c>
      <c r="C48" s="17">
        <v>314.72000000000003</v>
      </c>
      <c r="D48" s="9" t="s">
        <v>34</v>
      </c>
    </row>
    <row r="49" spans="1:4" s="3" customFormat="1" ht="170.25" customHeight="1" x14ac:dyDescent="0.25">
      <c r="A49" s="40"/>
      <c r="B49" s="17">
        <v>0</v>
      </c>
      <c r="C49" s="17">
        <v>0</v>
      </c>
      <c r="D49" s="9" t="s">
        <v>35</v>
      </c>
    </row>
    <row r="50" spans="1:4" s="3" customFormat="1" ht="170.25" customHeight="1" x14ac:dyDescent="0.25">
      <c r="A50" s="40"/>
      <c r="B50" s="23">
        <v>39.26</v>
      </c>
      <c r="C50" s="23">
        <v>69.897000000000006</v>
      </c>
      <c r="D50" s="35" t="s">
        <v>50</v>
      </c>
    </row>
    <row r="51" spans="1:4" s="3" customFormat="1" ht="170.25" customHeight="1" x14ac:dyDescent="0.25">
      <c r="A51" s="40"/>
      <c r="B51" s="17">
        <v>0</v>
      </c>
      <c r="C51" s="34">
        <v>0</v>
      </c>
      <c r="D51" s="35" t="s">
        <v>47</v>
      </c>
    </row>
    <row r="52" spans="1:4" s="3" customFormat="1" ht="170.25" customHeight="1" x14ac:dyDescent="0.25">
      <c r="A52" s="40"/>
      <c r="B52" s="17">
        <v>0</v>
      </c>
      <c r="C52" s="17">
        <v>216</v>
      </c>
      <c r="D52" s="9" t="s">
        <v>44</v>
      </c>
    </row>
    <row r="53" spans="1:4" s="3" customFormat="1" ht="170.25" customHeight="1" x14ac:dyDescent="0.25">
      <c r="A53" s="41"/>
      <c r="B53" s="17">
        <v>0</v>
      </c>
      <c r="C53" s="17">
        <v>0</v>
      </c>
      <c r="D53" s="9" t="s">
        <v>51</v>
      </c>
    </row>
    <row r="54" spans="1:4" s="3" customFormat="1" ht="36" customHeight="1" x14ac:dyDescent="0.25">
      <c r="A54" s="13" t="s">
        <v>46</v>
      </c>
      <c r="B54" s="21">
        <f>SUM(B46:B53)</f>
        <v>39.26</v>
      </c>
      <c r="C54" s="21">
        <f>SUM(C46:C53)</f>
        <v>1192.3290000000002</v>
      </c>
      <c r="D54" s="14"/>
    </row>
    <row r="55" spans="1:4" s="3" customFormat="1" ht="18.75" x14ac:dyDescent="0.25">
      <c r="A55" s="10" t="s">
        <v>6</v>
      </c>
      <c r="B55" s="21">
        <f>B5+B9+B13+B17+B21+B26+B31+B38+B45+B54</f>
        <v>1192.3229999999999</v>
      </c>
      <c r="C55" s="21">
        <f>C54</f>
        <v>1192.3290000000002</v>
      </c>
      <c r="D55" s="8"/>
    </row>
  </sheetData>
  <mergeCells count="14">
    <mergeCell ref="A46:A53"/>
    <mergeCell ref="D1:D2"/>
    <mergeCell ref="A3:A4"/>
    <mergeCell ref="A6:A8"/>
    <mergeCell ref="A14:A16"/>
    <mergeCell ref="A10:A12"/>
    <mergeCell ref="A1:A2"/>
    <mergeCell ref="B1:B2"/>
    <mergeCell ref="C1:C2"/>
    <mergeCell ref="A39:A44"/>
    <mergeCell ref="A32:A37"/>
    <mergeCell ref="A27:A30"/>
    <mergeCell ref="A22:A25"/>
    <mergeCell ref="A18:A2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2021</vt:lpstr>
      <vt:lpstr>ADQUISICIÓN SISMICA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Oscar David Sierra Gonzalez</cp:lastModifiedBy>
  <dcterms:created xsi:type="dcterms:W3CDTF">2015-09-23T17:53:52Z</dcterms:created>
  <dcterms:modified xsi:type="dcterms:W3CDTF">2021-11-02T14:09:48Z</dcterms:modified>
</cp:coreProperties>
</file>